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2H_Si" sheetId="139" r:id="rId1"/>
    <sheet name="srim2H_Al" sheetId="106" r:id="rId2"/>
    <sheet name="srim2H_Au" sheetId="132" r:id="rId3"/>
    <sheet name="srim2H_C" sheetId="140" r:id="rId4"/>
    <sheet name="srim2H_Diamond" sheetId="142" r:id="rId5"/>
    <sheet name="srim2H_Air" sheetId="141" r:id="rId6"/>
    <sheet name="srim2H_Kapton" sheetId="118" r:id="rId7"/>
    <sheet name="srim2H_Mylar" sheetId="130" r:id="rId8"/>
    <sheet name="srim2H_EJ212" sheetId="131" r:id="rId9"/>
    <sheet name="srim2H_Havar" sheetId="143" r:id="rId10"/>
  </sheets>
  <externalReferences>
    <externalReference r:id="rId11"/>
  </externalReferences>
  <calcPr calcId="162913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J228" i="143" l="1"/>
  <c r="P203" i="143"/>
  <c r="P202" i="143"/>
  <c r="M205" i="143"/>
  <c r="M204" i="143"/>
  <c r="M203" i="143"/>
  <c r="M202" i="143"/>
  <c r="J185" i="143"/>
  <c r="J184" i="143"/>
  <c r="J183" i="143"/>
  <c r="J182" i="143"/>
  <c r="J181" i="143"/>
  <c r="J180" i="143"/>
  <c r="P154" i="143"/>
  <c r="P153" i="143"/>
  <c r="P152" i="143"/>
  <c r="P151" i="143"/>
  <c r="M159" i="143"/>
  <c r="M158" i="143"/>
  <c r="M157" i="143"/>
  <c r="M156" i="143"/>
  <c r="M155" i="143"/>
  <c r="M154" i="143"/>
  <c r="M153" i="143"/>
  <c r="J134" i="143"/>
  <c r="J133" i="143"/>
  <c r="J132" i="143"/>
  <c r="J131" i="143"/>
  <c r="J130" i="143"/>
  <c r="J129" i="143"/>
  <c r="J128" i="143"/>
  <c r="J127" i="143"/>
  <c r="J126" i="143"/>
  <c r="J125" i="143"/>
  <c r="D228" i="143"/>
  <c r="D227" i="143"/>
  <c r="D226" i="143"/>
  <c r="D225" i="143"/>
  <c r="D224" i="143"/>
  <c r="D223" i="143"/>
  <c r="D222" i="143"/>
  <c r="D221" i="143"/>
  <c r="D220" i="143"/>
  <c r="D219" i="143"/>
  <c r="D218" i="143"/>
  <c r="D217" i="143"/>
  <c r="D216" i="143"/>
  <c r="D215" i="143"/>
  <c r="D214" i="143"/>
  <c r="D213" i="143"/>
  <c r="D212" i="143"/>
  <c r="D211" i="143"/>
  <c r="D210" i="143"/>
  <c r="D209" i="143"/>
  <c r="D208" i="143"/>
  <c r="D207" i="143"/>
  <c r="D206" i="143"/>
  <c r="D205" i="143"/>
  <c r="D204" i="143"/>
  <c r="D203" i="143"/>
  <c r="D202" i="143"/>
  <c r="D201" i="143"/>
  <c r="D200" i="143"/>
  <c r="D199" i="143"/>
  <c r="D198" i="143"/>
  <c r="D197" i="143"/>
  <c r="D196" i="143"/>
  <c r="D195" i="143"/>
  <c r="D194" i="143"/>
  <c r="D193" i="143"/>
  <c r="D192" i="143"/>
  <c r="D191" i="143"/>
  <c r="D190" i="143"/>
  <c r="D189" i="143"/>
  <c r="D188" i="143"/>
  <c r="D187" i="143"/>
  <c r="D186" i="143"/>
  <c r="D185" i="143"/>
  <c r="D184" i="143"/>
  <c r="D183" i="143"/>
  <c r="D182" i="143"/>
  <c r="D181" i="143"/>
  <c r="D180" i="143"/>
  <c r="D179" i="143"/>
  <c r="D178" i="143"/>
  <c r="D177" i="143"/>
  <c r="D176" i="143"/>
  <c r="D175" i="143"/>
  <c r="D174" i="143"/>
  <c r="D173" i="143"/>
  <c r="D172" i="143"/>
  <c r="D171" i="143"/>
  <c r="D170" i="143"/>
  <c r="D169" i="143"/>
  <c r="D168" i="143"/>
  <c r="D167" i="143"/>
  <c r="D166" i="143"/>
  <c r="D165" i="143"/>
  <c r="D164" i="143"/>
  <c r="D163" i="143"/>
  <c r="D162" i="143"/>
  <c r="D161" i="143"/>
  <c r="D160" i="143"/>
  <c r="D159" i="143"/>
  <c r="D158" i="143"/>
  <c r="D157" i="143"/>
  <c r="D156" i="143"/>
  <c r="D155" i="143"/>
  <c r="D154" i="143"/>
  <c r="D153" i="143"/>
  <c r="D152" i="143"/>
  <c r="D151" i="143"/>
  <c r="D150" i="143"/>
  <c r="D149" i="143"/>
  <c r="D148" i="143"/>
  <c r="D147" i="143"/>
  <c r="D146" i="143"/>
  <c r="D145" i="143"/>
  <c r="D144" i="143"/>
  <c r="D143" i="143"/>
  <c r="D142" i="143"/>
  <c r="D141" i="143"/>
  <c r="D140" i="143"/>
  <c r="D139" i="143"/>
  <c r="D138" i="143"/>
  <c r="D137" i="143"/>
  <c r="D136" i="143"/>
  <c r="D135" i="143"/>
  <c r="D134" i="143"/>
  <c r="D133" i="143"/>
  <c r="D132" i="143"/>
  <c r="D131" i="143"/>
  <c r="D130" i="143"/>
  <c r="D129" i="143"/>
  <c r="D128" i="143"/>
  <c r="D127" i="143"/>
  <c r="D126" i="143"/>
  <c r="D125" i="143"/>
  <c r="D124" i="143"/>
  <c r="D123" i="143"/>
  <c r="D122" i="143"/>
  <c r="D121" i="143"/>
  <c r="D120" i="143"/>
  <c r="D119" i="143"/>
  <c r="D118" i="143"/>
  <c r="D117" i="143"/>
  <c r="D116" i="143"/>
  <c r="D115" i="143"/>
  <c r="D114" i="143"/>
  <c r="D113" i="143"/>
  <c r="D112" i="143"/>
  <c r="D111" i="143"/>
  <c r="D110" i="143"/>
  <c r="D109" i="143"/>
  <c r="D108" i="143"/>
  <c r="D107" i="143"/>
  <c r="D106" i="143"/>
  <c r="D105" i="143"/>
  <c r="D104" i="143"/>
  <c r="D103" i="143"/>
  <c r="D102" i="143"/>
  <c r="D101" i="143"/>
  <c r="D100" i="143"/>
  <c r="D99" i="143"/>
  <c r="D98" i="143"/>
  <c r="D97" i="143"/>
  <c r="D96" i="143"/>
  <c r="D95" i="143"/>
  <c r="D94" i="143"/>
  <c r="D93" i="143"/>
  <c r="D92" i="143"/>
  <c r="D91" i="143"/>
  <c r="D90" i="143"/>
  <c r="D89" i="143"/>
  <c r="D88" i="143"/>
  <c r="D87" i="143"/>
  <c r="D86" i="143"/>
  <c r="D85" i="143"/>
  <c r="D84" i="143"/>
  <c r="D83" i="143"/>
  <c r="D82" i="143"/>
  <c r="D81" i="143"/>
  <c r="D80" i="143"/>
  <c r="D79" i="143"/>
  <c r="D78" i="143"/>
  <c r="D77" i="143"/>
  <c r="D76" i="143"/>
  <c r="D75" i="143"/>
  <c r="D74" i="143"/>
  <c r="D73" i="143"/>
  <c r="D72" i="143"/>
  <c r="D71" i="143"/>
  <c r="D70" i="143"/>
  <c r="D69" i="143"/>
  <c r="D68" i="143"/>
  <c r="D67" i="143"/>
  <c r="D66" i="143"/>
  <c r="D65" i="143"/>
  <c r="D64" i="143"/>
  <c r="D63" i="143"/>
  <c r="D62" i="143"/>
  <c r="D61" i="143"/>
  <c r="D60" i="143"/>
  <c r="D59" i="143"/>
  <c r="D58" i="143"/>
  <c r="D57" i="143"/>
  <c r="D56" i="143"/>
  <c r="D55" i="143"/>
  <c r="D54" i="143"/>
  <c r="D53" i="143"/>
  <c r="D52" i="143"/>
  <c r="D51" i="143"/>
  <c r="D50" i="143"/>
  <c r="D49" i="143"/>
  <c r="D48" i="143"/>
  <c r="D47" i="143"/>
  <c r="D46" i="143"/>
  <c r="D45" i="143"/>
  <c r="D44" i="143"/>
  <c r="D43" i="143"/>
  <c r="D42" i="143"/>
  <c r="D41" i="143"/>
  <c r="D40" i="143"/>
  <c r="D39" i="143"/>
  <c r="D38" i="143"/>
  <c r="D37" i="143"/>
  <c r="D36" i="143"/>
  <c r="D35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P228" i="143"/>
  <c r="M228" i="143"/>
  <c r="G228" i="143"/>
  <c r="P227" i="143"/>
  <c r="M227" i="143"/>
  <c r="J227" i="143"/>
  <c r="G227" i="143"/>
  <c r="P226" i="143"/>
  <c r="M226" i="143"/>
  <c r="J226" i="143"/>
  <c r="G226" i="143"/>
  <c r="P225" i="143"/>
  <c r="M225" i="143"/>
  <c r="J225" i="143"/>
  <c r="G225" i="143"/>
  <c r="P224" i="143"/>
  <c r="M224" i="143"/>
  <c r="J224" i="143"/>
  <c r="G224" i="143"/>
  <c r="P223" i="143"/>
  <c r="M223" i="143"/>
  <c r="J223" i="143"/>
  <c r="G223" i="143"/>
  <c r="P222" i="143"/>
  <c r="M222" i="143"/>
  <c r="J222" i="143"/>
  <c r="G222" i="143"/>
  <c r="P221" i="143"/>
  <c r="M221" i="143"/>
  <c r="J221" i="143"/>
  <c r="G221" i="143"/>
  <c r="P220" i="143"/>
  <c r="M220" i="143"/>
  <c r="J220" i="143"/>
  <c r="G220" i="143"/>
  <c r="P219" i="143"/>
  <c r="M219" i="143"/>
  <c r="J219" i="143"/>
  <c r="G219" i="143"/>
  <c r="P218" i="143"/>
  <c r="M218" i="143"/>
  <c r="J218" i="143"/>
  <c r="G218" i="143"/>
  <c r="P217" i="143"/>
  <c r="M217" i="143"/>
  <c r="J217" i="143"/>
  <c r="G217" i="143"/>
  <c r="P216" i="143"/>
  <c r="M216" i="143"/>
  <c r="J216" i="143"/>
  <c r="G216" i="143"/>
  <c r="P215" i="143"/>
  <c r="M215" i="143"/>
  <c r="J215" i="143"/>
  <c r="G215" i="143"/>
  <c r="P214" i="143"/>
  <c r="M214" i="143"/>
  <c r="J214" i="143"/>
  <c r="G214" i="143"/>
  <c r="P213" i="143"/>
  <c r="M213" i="143"/>
  <c r="J213" i="143"/>
  <c r="G213" i="143"/>
  <c r="P212" i="143"/>
  <c r="M212" i="143"/>
  <c r="J212" i="143"/>
  <c r="G212" i="143"/>
  <c r="P211" i="143"/>
  <c r="M211" i="143"/>
  <c r="J211" i="143"/>
  <c r="G211" i="143"/>
  <c r="P210" i="143"/>
  <c r="M210" i="143"/>
  <c r="J210" i="143"/>
  <c r="G210" i="143"/>
  <c r="P209" i="143"/>
  <c r="M209" i="143"/>
  <c r="J209" i="143"/>
  <c r="G209" i="143"/>
  <c r="P208" i="143"/>
  <c r="M208" i="143"/>
  <c r="J208" i="143"/>
  <c r="G208" i="143"/>
  <c r="P207" i="143"/>
  <c r="M207" i="143"/>
  <c r="J207" i="143"/>
  <c r="G207" i="143"/>
  <c r="P206" i="143"/>
  <c r="M206" i="143"/>
  <c r="J206" i="143"/>
  <c r="G206" i="143"/>
  <c r="P205" i="143"/>
  <c r="J205" i="143"/>
  <c r="G205" i="143"/>
  <c r="P204" i="143"/>
  <c r="J204" i="143"/>
  <c r="G204" i="143"/>
  <c r="J203" i="143"/>
  <c r="G203" i="143"/>
  <c r="J202" i="143"/>
  <c r="G202" i="143"/>
  <c r="P201" i="143"/>
  <c r="M201" i="143"/>
  <c r="J201" i="143"/>
  <c r="G201" i="143"/>
  <c r="P200" i="143"/>
  <c r="M200" i="143"/>
  <c r="J200" i="143"/>
  <c r="G200" i="143"/>
  <c r="P199" i="143"/>
  <c r="M199" i="143"/>
  <c r="J199" i="143"/>
  <c r="G199" i="143"/>
  <c r="P198" i="143"/>
  <c r="M198" i="143"/>
  <c r="J198" i="143"/>
  <c r="G198" i="143"/>
  <c r="P197" i="143"/>
  <c r="M197" i="143"/>
  <c r="J197" i="143"/>
  <c r="G197" i="143"/>
  <c r="P196" i="143"/>
  <c r="M196" i="143"/>
  <c r="J196" i="143"/>
  <c r="G196" i="143"/>
  <c r="P195" i="143"/>
  <c r="M195" i="143"/>
  <c r="J195" i="143"/>
  <c r="G195" i="143"/>
  <c r="P194" i="143"/>
  <c r="M194" i="143"/>
  <c r="J194" i="143"/>
  <c r="G194" i="143"/>
  <c r="P193" i="143"/>
  <c r="M193" i="143"/>
  <c r="J193" i="143"/>
  <c r="G193" i="143"/>
  <c r="P192" i="143"/>
  <c r="M192" i="143"/>
  <c r="J192" i="143"/>
  <c r="G192" i="143"/>
  <c r="P191" i="143"/>
  <c r="M191" i="143"/>
  <c r="J191" i="143"/>
  <c r="G191" i="143"/>
  <c r="P190" i="143"/>
  <c r="M190" i="143"/>
  <c r="J190" i="143"/>
  <c r="G190" i="143"/>
  <c r="P189" i="143"/>
  <c r="M189" i="143"/>
  <c r="J189" i="143"/>
  <c r="G189" i="143"/>
  <c r="P188" i="143"/>
  <c r="M188" i="143"/>
  <c r="J188" i="143"/>
  <c r="G188" i="143"/>
  <c r="P187" i="143"/>
  <c r="M187" i="143"/>
  <c r="J187" i="143"/>
  <c r="G187" i="143"/>
  <c r="P186" i="143"/>
  <c r="M186" i="143"/>
  <c r="J186" i="143"/>
  <c r="G186" i="143"/>
  <c r="P185" i="143"/>
  <c r="M185" i="143"/>
  <c r="G185" i="143"/>
  <c r="P184" i="143"/>
  <c r="M184" i="143"/>
  <c r="G184" i="143"/>
  <c r="P183" i="143"/>
  <c r="M183" i="143"/>
  <c r="G183" i="143"/>
  <c r="P182" i="143"/>
  <c r="M182" i="143"/>
  <c r="G182" i="143"/>
  <c r="P181" i="143"/>
  <c r="M181" i="143"/>
  <c r="G181" i="143"/>
  <c r="P180" i="143"/>
  <c r="M180" i="143"/>
  <c r="G180" i="143"/>
  <c r="P179" i="143"/>
  <c r="M179" i="143"/>
  <c r="J179" i="143"/>
  <c r="G179" i="143"/>
  <c r="P178" i="143"/>
  <c r="M178" i="143"/>
  <c r="J178" i="143"/>
  <c r="G178" i="143"/>
  <c r="P177" i="143"/>
  <c r="M177" i="143"/>
  <c r="J177" i="143"/>
  <c r="G177" i="143"/>
  <c r="P176" i="143"/>
  <c r="M176" i="143"/>
  <c r="J176" i="143"/>
  <c r="G176" i="143"/>
  <c r="P175" i="143"/>
  <c r="M175" i="143"/>
  <c r="J175" i="143"/>
  <c r="G175" i="143"/>
  <c r="P174" i="143"/>
  <c r="M174" i="143"/>
  <c r="J174" i="143"/>
  <c r="G174" i="143"/>
  <c r="P173" i="143"/>
  <c r="M173" i="143"/>
  <c r="J173" i="143"/>
  <c r="G173" i="143"/>
  <c r="P172" i="143"/>
  <c r="M172" i="143"/>
  <c r="J172" i="143"/>
  <c r="G172" i="143"/>
  <c r="P171" i="143"/>
  <c r="M171" i="143"/>
  <c r="J171" i="143"/>
  <c r="G171" i="143"/>
  <c r="P170" i="143"/>
  <c r="M170" i="143"/>
  <c r="J170" i="143"/>
  <c r="G170" i="143"/>
  <c r="P169" i="143"/>
  <c r="M169" i="143"/>
  <c r="J169" i="143"/>
  <c r="G169" i="143"/>
  <c r="P168" i="143"/>
  <c r="M168" i="143"/>
  <c r="J168" i="143"/>
  <c r="G168" i="143"/>
  <c r="P167" i="143"/>
  <c r="M167" i="143"/>
  <c r="J167" i="143"/>
  <c r="G167" i="143"/>
  <c r="P166" i="143"/>
  <c r="M166" i="143"/>
  <c r="J166" i="143"/>
  <c r="G166" i="143"/>
  <c r="P165" i="143"/>
  <c r="M165" i="143"/>
  <c r="J165" i="143"/>
  <c r="G165" i="143"/>
  <c r="P164" i="143"/>
  <c r="M164" i="143"/>
  <c r="J164" i="143"/>
  <c r="G164" i="143"/>
  <c r="P163" i="143"/>
  <c r="M163" i="143"/>
  <c r="J163" i="143"/>
  <c r="G163" i="143"/>
  <c r="P162" i="143"/>
  <c r="M162" i="143"/>
  <c r="J162" i="143"/>
  <c r="G162" i="143"/>
  <c r="P161" i="143"/>
  <c r="M161" i="143"/>
  <c r="J161" i="143"/>
  <c r="G161" i="143"/>
  <c r="P160" i="143"/>
  <c r="M160" i="143"/>
  <c r="J160" i="143"/>
  <c r="G160" i="143"/>
  <c r="P159" i="143"/>
  <c r="J159" i="143"/>
  <c r="G159" i="143"/>
  <c r="P158" i="143"/>
  <c r="J158" i="143"/>
  <c r="G158" i="143"/>
  <c r="P157" i="143"/>
  <c r="J157" i="143"/>
  <c r="G157" i="143"/>
  <c r="P156" i="143"/>
  <c r="J156" i="143"/>
  <c r="G156" i="143"/>
  <c r="P155" i="143"/>
  <c r="J155" i="143"/>
  <c r="G155" i="143"/>
  <c r="J154" i="143"/>
  <c r="G154" i="143"/>
  <c r="J153" i="143"/>
  <c r="G153" i="143"/>
  <c r="M152" i="143"/>
  <c r="J152" i="143"/>
  <c r="G152" i="143"/>
  <c r="M151" i="143"/>
  <c r="J151" i="143"/>
  <c r="G151" i="143"/>
  <c r="P150" i="143"/>
  <c r="M150" i="143"/>
  <c r="J150" i="143"/>
  <c r="G150" i="143"/>
  <c r="P149" i="143"/>
  <c r="M149" i="143"/>
  <c r="J149" i="143"/>
  <c r="G149" i="143"/>
  <c r="P148" i="143"/>
  <c r="M148" i="143"/>
  <c r="J148" i="143"/>
  <c r="G148" i="143"/>
  <c r="P147" i="143"/>
  <c r="M147" i="143"/>
  <c r="J147" i="143"/>
  <c r="G147" i="143"/>
  <c r="P146" i="143"/>
  <c r="M146" i="143"/>
  <c r="J146" i="143"/>
  <c r="G146" i="143"/>
  <c r="P145" i="143"/>
  <c r="M145" i="143"/>
  <c r="J145" i="143"/>
  <c r="G145" i="143"/>
  <c r="P144" i="143"/>
  <c r="M144" i="143"/>
  <c r="J144" i="143"/>
  <c r="G144" i="143"/>
  <c r="P143" i="143"/>
  <c r="M143" i="143"/>
  <c r="J143" i="143"/>
  <c r="G143" i="143"/>
  <c r="P142" i="143"/>
  <c r="M142" i="143"/>
  <c r="J142" i="143"/>
  <c r="G142" i="143"/>
  <c r="P141" i="143"/>
  <c r="M141" i="143"/>
  <c r="J141" i="143"/>
  <c r="G141" i="143"/>
  <c r="P140" i="143"/>
  <c r="M140" i="143"/>
  <c r="J140" i="143"/>
  <c r="G140" i="143"/>
  <c r="P139" i="143"/>
  <c r="M139" i="143"/>
  <c r="J139" i="143"/>
  <c r="G139" i="143"/>
  <c r="P138" i="143"/>
  <c r="M138" i="143"/>
  <c r="J138" i="143"/>
  <c r="G138" i="143"/>
  <c r="P137" i="143"/>
  <c r="M137" i="143"/>
  <c r="J137" i="143"/>
  <c r="G137" i="143"/>
  <c r="P136" i="143"/>
  <c r="M136" i="143"/>
  <c r="J136" i="143"/>
  <c r="G136" i="143"/>
  <c r="P135" i="143"/>
  <c r="M135" i="143"/>
  <c r="J135" i="143"/>
  <c r="G135" i="143"/>
  <c r="P134" i="143"/>
  <c r="M134" i="143"/>
  <c r="G134" i="143"/>
  <c r="P133" i="143"/>
  <c r="M133" i="143"/>
  <c r="G133" i="143"/>
  <c r="P132" i="143"/>
  <c r="M132" i="143"/>
  <c r="G132" i="143"/>
  <c r="P131" i="143"/>
  <c r="M131" i="143"/>
  <c r="G131" i="143"/>
  <c r="P130" i="143"/>
  <c r="M130" i="143"/>
  <c r="G130" i="143"/>
  <c r="P129" i="143"/>
  <c r="M129" i="143"/>
  <c r="G129" i="143"/>
  <c r="P128" i="143"/>
  <c r="M128" i="143"/>
  <c r="G128" i="143"/>
  <c r="P127" i="143"/>
  <c r="M127" i="143"/>
  <c r="G127" i="143"/>
  <c r="P126" i="143"/>
  <c r="M126" i="143"/>
  <c r="G126" i="143"/>
  <c r="P125" i="143"/>
  <c r="M125" i="143"/>
  <c r="G125" i="143"/>
  <c r="P124" i="143"/>
  <c r="M124" i="143"/>
  <c r="J124" i="143"/>
  <c r="G124" i="143"/>
  <c r="P123" i="143"/>
  <c r="M123" i="143"/>
  <c r="J123" i="143"/>
  <c r="G123" i="143"/>
  <c r="P122" i="143"/>
  <c r="M122" i="143"/>
  <c r="J122" i="143"/>
  <c r="G122" i="143"/>
  <c r="P121" i="143"/>
  <c r="M121" i="143"/>
  <c r="J121" i="143"/>
  <c r="G121" i="143"/>
  <c r="P120" i="143"/>
  <c r="M120" i="143"/>
  <c r="J120" i="143"/>
  <c r="G120" i="143"/>
  <c r="P119" i="143"/>
  <c r="M119" i="143"/>
  <c r="J119" i="143"/>
  <c r="G119" i="143"/>
  <c r="P118" i="143"/>
  <c r="M118" i="143"/>
  <c r="J118" i="143"/>
  <c r="G118" i="143"/>
  <c r="P117" i="143"/>
  <c r="M117" i="143"/>
  <c r="J117" i="143"/>
  <c r="G117" i="143"/>
  <c r="P116" i="143"/>
  <c r="M116" i="143"/>
  <c r="J116" i="143"/>
  <c r="G116" i="143"/>
  <c r="P115" i="143"/>
  <c r="M115" i="143"/>
  <c r="J115" i="143"/>
  <c r="G115" i="143"/>
  <c r="P114" i="143"/>
  <c r="M114" i="143"/>
  <c r="J114" i="143"/>
  <c r="G114" i="143"/>
  <c r="P113" i="143"/>
  <c r="M113" i="143"/>
  <c r="J113" i="143"/>
  <c r="G113" i="143"/>
  <c r="P112" i="143"/>
  <c r="M112" i="143"/>
  <c r="J112" i="143"/>
  <c r="G112" i="143"/>
  <c r="P111" i="143"/>
  <c r="M111" i="143"/>
  <c r="J111" i="143"/>
  <c r="G111" i="143"/>
  <c r="P110" i="143"/>
  <c r="M110" i="143"/>
  <c r="J110" i="143"/>
  <c r="G110" i="143"/>
  <c r="P109" i="143"/>
  <c r="M109" i="143"/>
  <c r="J109" i="143"/>
  <c r="G109" i="143"/>
  <c r="P108" i="143"/>
  <c r="M108" i="143"/>
  <c r="J108" i="143"/>
  <c r="G108" i="143"/>
  <c r="P107" i="143"/>
  <c r="M107" i="143"/>
  <c r="J107" i="143"/>
  <c r="G107" i="143"/>
  <c r="P106" i="143"/>
  <c r="M106" i="143"/>
  <c r="J106" i="143"/>
  <c r="G106" i="143"/>
  <c r="P105" i="143"/>
  <c r="M105" i="143"/>
  <c r="J105" i="143"/>
  <c r="G105" i="143"/>
  <c r="P104" i="143"/>
  <c r="M104" i="143"/>
  <c r="J104" i="143"/>
  <c r="G104" i="143"/>
  <c r="P103" i="143"/>
  <c r="M103" i="143"/>
  <c r="J103" i="143"/>
  <c r="G103" i="143"/>
  <c r="P102" i="143"/>
  <c r="M102" i="143"/>
  <c r="J102" i="143"/>
  <c r="G102" i="143"/>
  <c r="P101" i="143"/>
  <c r="M101" i="143"/>
  <c r="J101" i="143"/>
  <c r="G101" i="143"/>
  <c r="P100" i="143"/>
  <c r="M100" i="143"/>
  <c r="J100" i="143"/>
  <c r="G100" i="143"/>
  <c r="P99" i="143"/>
  <c r="M99" i="143"/>
  <c r="J99" i="143"/>
  <c r="G99" i="143"/>
  <c r="P98" i="143"/>
  <c r="M98" i="143"/>
  <c r="J98" i="143"/>
  <c r="G98" i="143"/>
  <c r="P97" i="143"/>
  <c r="M97" i="143"/>
  <c r="J97" i="143"/>
  <c r="G97" i="143"/>
  <c r="P96" i="143"/>
  <c r="M96" i="143"/>
  <c r="J96" i="143"/>
  <c r="G96" i="143"/>
  <c r="P95" i="143"/>
  <c r="M95" i="143"/>
  <c r="J95" i="143"/>
  <c r="G95" i="143"/>
  <c r="P94" i="143"/>
  <c r="M94" i="143"/>
  <c r="J94" i="143"/>
  <c r="G94" i="143"/>
  <c r="P93" i="143"/>
  <c r="M93" i="143"/>
  <c r="J93" i="143"/>
  <c r="G93" i="143"/>
  <c r="P92" i="143"/>
  <c r="M92" i="143"/>
  <c r="J92" i="143"/>
  <c r="G92" i="143"/>
  <c r="P91" i="143"/>
  <c r="M91" i="143"/>
  <c r="J91" i="143"/>
  <c r="G91" i="143"/>
  <c r="P90" i="143"/>
  <c r="M90" i="143"/>
  <c r="J90" i="143"/>
  <c r="G90" i="143"/>
  <c r="P89" i="143"/>
  <c r="M89" i="143"/>
  <c r="J89" i="143"/>
  <c r="G89" i="143"/>
  <c r="P88" i="143"/>
  <c r="M88" i="143"/>
  <c r="J88" i="143"/>
  <c r="G88" i="143"/>
  <c r="P87" i="143"/>
  <c r="M87" i="143"/>
  <c r="J87" i="143"/>
  <c r="G87" i="143"/>
  <c r="P86" i="143"/>
  <c r="M86" i="143"/>
  <c r="J86" i="143"/>
  <c r="G86" i="143"/>
  <c r="P85" i="143"/>
  <c r="M85" i="143"/>
  <c r="J85" i="143"/>
  <c r="G85" i="143"/>
  <c r="P84" i="143"/>
  <c r="M84" i="143"/>
  <c r="J84" i="143"/>
  <c r="G84" i="143"/>
  <c r="P83" i="143"/>
  <c r="M83" i="143"/>
  <c r="J83" i="143"/>
  <c r="G83" i="143"/>
  <c r="P82" i="143"/>
  <c r="M82" i="143"/>
  <c r="J82" i="143"/>
  <c r="G82" i="143"/>
  <c r="P81" i="143"/>
  <c r="M81" i="143"/>
  <c r="J81" i="143"/>
  <c r="G81" i="143"/>
  <c r="P80" i="143"/>
  <c r="M80" i="143"/>
  <c r="J80" i="143"/>
  <c r="G80" i="143"/>
  <c r="P79" i="143"/>
  <c r="M79" i="143"/>
  <c r="J79" i="143"/>
  <c r="G79" i="143"/>
  <c r="P78" i="143"/>
  <c r="M78" i="143"/>
  <c r="J78" i="143"/>
  <c r="G78" i="143"/>
  <c r="P77" i="143"/>
  <c r="M77" i="143"/>
  <c r="J77" i="143"/>
  <c r="G77" i="143"/>
  <c r="P76" i="143"/>
  <c r="M76" i="143"/>
  <c r="J76" i="143"/>
  <c r="G76" i="143"/>
  <c r="P75" i="143"/>
  <c r="M75" i="143"/>
  <c r="J75" i="143"/>
  <c r="G75" i="143"/>
  <c r="P74" i="143"/>
  <c r="M74" i="143"/>
  <c r="J74" i="143"/>
  <c r="G74" i="143"/>
  <c r="P73" i="143"/>
  <c r="M73" i="143"/>
  <c r="J73" i="143"/>
  <c r="G73" i="143"/>
  <c r="P72" i="143"/>
  <c r="M72" i="143"/>
  <c r="J72" i="143"/>
  <c r="G72" i="143"/>
  <c r="P71" i="143"/>
  <c r="M71" i="143"/>
  <c r="J71" i="143"/>
  <c r="G71" i="143"/>
  <c r="P70" i="143"/>
  <c r="M70" i="143"/>
  <c r="J70" i="143"/>
  <c r="G70" i="143"/>
  <c r="P69" i="143"/>
  <c r="M69" i="143"/>
  <c r="J69" i="143"/>
  <c r="G69" i="143"/>
  <c r="P68" i="143"/>
  <c r="M68" i="143"/>
  <c r="J68" i="143"/>
  <c r="G68" i="143"/>
  <c r="P67" i="143"/>
  <c r="M67" i="143"/>
  <c r="J67" i="143"/>
  <c r="G67" i="143"/>
  <c r="P66" i="143"/>
  <c r="M66" i="143"/>
  <c r="J66" i="143"/>
  <c r="G66" i="143"/>
  <c r="P65" i="143"/>
  <c r="M65" i="143"/>
  <c r="J65" i="143"/>
  <c r="G65" i="143"/>
  <c r="P64" i="143"/>
  <c r="M64" i="143"/>
  <c r="J64" i="143"/>
  <c r="G64" i="143"/>
  <c r="P63" i="143"/>
  <c r="M63" i="143"/>
  <c r="J63" i="143"/>
  <c r="G63" i="143"/>
  <c r="P62" i="143"/>
  <c r="M62" i="143"/>
  <c r="J62" i="143"/>
  <c r="G62" i="143"/>
  <c r="P61" i="143"/>
  <c r="M61" i="143"/>
  <c r="J61" i="143"/>
  <c r="G61" i="143"/>
  <c r="P60" i="143"/>
  <c r="M60" i="143"/>
  <c r="J60" i="143"/>
  <c r="G60" i="143"/>
  <c r="P59" i="143"/>
  <c r="M59" i="143"/>
  <c r="J59" i="143"/>
  <c r="G59" i="143"/>
  <c r="P58" i="143"/>
  <c r="M58" i="143"/>
  <c r="J58" i="143"/>
  <c r="G58" i="143"/>
  <c r="P57" i="143"/>
  <c r="M57" i="143"/>
  <c r="J57" i="143"/>
  <c r="G57" i="143"/>
  <c r="P56" i="143"/>
  <c r="M56" i="143"/>
  <c r="J56" i="143"/>
  <c r="G56" i="143"/>
  <c r="P55" i="143"/>
  <c r="M55" i="143"/>
  <c r="J55" i="143"/>
  <c r="G55" i="143"/>
  <c r="P54" i="143"/>
  <c r="M54" i="143"/>
  <c r="J54" i="143"/>
  <c r="G54" i="143"/>
  <c r="P53" i="143"/>
  <c r="M53" i="143"/>
  <c r="J53" i="143"/>
  <c r="G53" i="143"/>
  <c r="P52" i="143"/>
  <c r="M52" i="143"/>
  <c r="J52" i="143"/>
  <c r="G52" i="143"/>
  <c r="P51" i="143"/>
  <c r="M51" i="143"/>
  <c r="J51" i="143"/>
  <c r="G51" i="143"/>
  <c r="P50" i="143"/>
  <c r="M50" i="143"/>
  <c r="J50" i="143"/>
  <c r="G50" i="143"/>
  <c r="P49" i="143"/>
  <c r="M49" i="143"/>
  <c r="J49" i="143"/>
  <c r="G49" i="143"/>
  <c r="P48" i="143"/>
  <c r="M48" i="143"/>
  <c r="J48" i="143"/>
  <c r="G48" i="143"/>
  <c r="P47" i="143"/>
  <c r="M47" i="143"/>
  <c r="J47" i="143"/>
  <c r="G47" i="143"/>
  <c r="P46" i="143"/>
  <c r="M46" i="143"/>
  <c r="J46" i="143"/>
  <c r="G46" i="143"/>
  <c r="P45" i="143"/>
  <c r="M45" i="143"/>
  <c r="J45" i="143"/>
  <c r="G45" i="143"/>
  <c r="P44" i="143"/>
  <c r="M44" i="143"/>
  <c r="J44" i="143"/>
  <c r="G44" i="143"/>
  <c r="P43" i="143"/>
  <c r="M43" i="143"/>
  <c r="J43" i="143"/>
  <c r="G43" i="143"/>
  <c r="P42" i="143"/>
  <c r="M42" i="143"/>
  <c r="J42" i="143"/>
  <c r="G42" i="143"/>
  <c r="P41" i="143"/>
  <c r="M41" i="143"/>
  <c r="J41" i="143"/>
  <c r="G41" i="143"/>
  <c r="P40" i="143"/>
  <c r="M40" i="143"/>
  <c r="J40" i="143"/>
  <c r="G40" i="143"/>
  <c r="P39" i="143"/>
  <c r="M39" i="143"/>
  <c r="J39" i="143"/>
  <c r="G39" i="143"/>
  <c r="P38" i="143"/>
  <c r="M38" i="143"/>
  <c r="J38" i="143"/>
  <c r="G38" i="143"/>
  <c r="P37" i="143"/>
  <c r="M37" i="143"/>
  <c r="J37" i="143"/>
  <c r="G37" i="143"/>
  <c r="P36" i="143"/>
  <c r="M36" i="143"/>
  <c r="J36" i="143"/>
  <c r="G36" i="143"/>
  <c r="P35" i="143"/>
  <c r="M35" i="143"/>
  <c r="J35" i="143"/>
  <c r="G35" i="143"/>
  <c r="P34" i="143"/>
  <c r="M34" i="143"/>
  <c r="J34" i="143"/>
  <c r="G34" i="143"/>
  <c r="P33" i="143"/>
  <c r="M33" i="143"/>
  <c r="J33" i="143"/>
  <c r="G33" i="143"/>
  <c r="P32" i="143"/>
  <c r="M32" i="143"/>
  <c r="J32" i="143"/>
  <c r="G32" i="143"/>
  <c r="P31" i="143"/>
  <c r="M31" i="143"/>
  <c r="J31" i="143"/>
  <c r="G31" i="143"/>
  <c r="P30" i="143"/>
  <c r="M30" i="143"/>
  <c r="J30" i="143"/>
  <c r="G30" i="143"/>
  <c r="P29" i="143"/>
  <c r="M29" i="143"/>
  <c r="J29" i="143"/>
  <c r="G29" i="143"/>
  <c r="P28" i="143"/>
  <c r="M28" i="143"/>
  <c r="J28" i="143"/>
  <c r="G28" i="143"/>
  <c r="P27" i="143"/>
  <c r="M27" i="143"/>
  <c r="J27" i="143"/>
  <c r="G27" i="143"/>
  <c r="P26" i="143"/>
  <c r="M26" i="143"/>
  <c r="J26" i="143"/>
  <c r="G26" i="143"/>
  <c r="P25" i="143"/>
  <c r="M25" i="143"/>
  <c r="J25" i="143"/>
  <c r="G25" i="143"/>
  <c r="P24" i="143"/>
  <c r="M24" i="143"/>
  <c r="J24" i="143"/>
  <c r="G24" i="143"/>
  <c r="P23" i="143"/>
  <c r="M23" i="143"/>
  <c r="J23" i="143"/>
  <c r="G23" i="143"/>
  <c r="P22" i="143"/>
  <c r="M22" i="143"/>
  <c r="J22" i="143"/>
  <c r="G22" i="143"/>
  <c r="P21" i="143"/>
  <c r="M21" i="143"/>
  <c r="J21" i="143"/>
  <c r="G21" i="143"/>
  <c r="P20" i="143"/>
  <c r="M20" i="143"/>
  <c r="J20" i="143"/>
  <c r="G20" i="143"/>
  <c r="I14" i="143"/>
  <c r="H14" i="143"/>
  <c r="D13" i="143"/>
  <c r="D12" i="143"/>
  <c r="P5" i="143"/>
  <c r="P156" i="142" l="1"/>
  <c r="P155" i="142"/>
  <c r="P154" i="142"/>
  <c r="P153" i="142"/>
  <c r="M152" i="142"/>
  <c r="M151" i="142"/>
  <c r="P202" i="142"/>
  <c r="P201" i="142"/>
  <c r="P200" i="142"/>
  <c r="M196" i="142"/>
  <c r="M195" i="142"/>
  <c r="M194" i="142"/>
  <c r="J221" i="142"/>
  <c r="J220" i="142"/>
  <c r="J219" i="142"/>
  <c r="J177" i="142"/>
  <c r="J176" i="142"/>
  <c r="J175" i="142"/>
  <c r="J124" i="142"/>
  <c r="J123" i="142"/>
  <c r="J122" i="142"/>
  <c r="J121" i="142"/>
  <c r="J120" i="142"/>
  <c r="J119" i="142"/>
  <c r="J118" i="142"/>
  <c r="P228" i="142"/>
  <c r="M228" i="142"/>
  <c r="J228" i="142"/>
  <c r="G228" i="142"/>
  <c r="D228" i="142"/>
  <c r="P227" i="142"/>
  <c r="M227" i="142"/>
  <c r="J227" i="142"/>
  <c r="G227" i="142"/>
  <c r="D227" i="142"/>
  <c r="P226" i="142"/>
  <c r="M226" i="142"/>
  <c r="J226" i="142"/>
  <c r="G226" i="142"/>
  <c r="D226" i="142"/>
  <c r="P225" i="142"/>
  <c r="M225" i="142"/>
  <c r="J225" i="142"/>
  <c r="G225" i="142"/>
  <c r="D225" i="142"/>
  <c r="P224" i="142"/>
  <c r="M224" i="142"/>
  <c r="J224" i="142"/>
  <c r="G224" i="142"/>
  <c r="D224" i="142"/>
  <c r="P223" i="142"/>
  <c r="M223" i="142"/>
  <c r="J223" i="142"/>
  <c r="G223" i="142"/>
  <c r="D223" i="142"/>
  <c r="P222" i="142"/>
  <c r="M222" i="142"/>
  <c r="J222" i="142"/>
  <c r="G222" i="142"/>
  <c r="D222" i="142"/>
  <c r="P221" i="142"/>
  <c r="M221" i="142"/>
  <c r="G221" i="142"/>
  <c r="D221" i="142"/>
  <c r="P220" i="142"/>
  <c r="M220" i="142"/>
  <c r="G220" i="142"/>
  <c r="D220" i="142"/>
  <c r="P219" i="142"/>
  <c r="M219" i="142"/>
  <c r="G219" i="142"/>
  <c r="D219" i="142"/>
  <c r="P218" i="142"/>
  <c r="M218" i="142"/>
  <c r="J218" i="142"/>
  <c r="G218" i="142"/>
  <c r="D218" i="142"/>
  <c r="P217" i="142"/>
  <c r="M217" i="142"/>
  <c r="J217" i="142"/>
  <c r="G217" i="142"/>
  <c r="D217" i="142"/>
  <c r="P216" i="142"/>
  <c r="M216" i="142"/>
  <c r="J216" i="142"/>
  <c r="G216" i="142"/>
  <c r="D216" i="142"/>
  <c r="P215" i="142"/>
  <c r="M215" i="142"/>
  <c r="J215" i="142"/>
  <c r="G215" i="142"/>
  <c r="D215" i="142"/>
  <c r="P214" i="142"/>
  <c r="M214" i="142"/>
  <c r="J214" i="142"/>
  <c r="G214" i="142"/>
  <c r="D214" i="142"/>
  <c r="P213" i="142"/>
  <c r="M213" i="142"/>
  <c r="J213" i="142"/>
  <c r="G213" i="142"/>
  <c r="D213" i="142"/>
  <c r="P212" i="142"/>
  <c r="M212" i="142"/>
  <c r="J212" i="142"/>
  <c r="G212" i="142"/>
  <c r="D212" i="142"/>
  <c r="P211" i="142"/>
  <c r="M211" i="142"/>
  <c r="J211" i="142"/>
  <c r="G211" i="142"/>
  <c r="D211" i="142"/>
  <c r="P210" i="142"/>
  <c r="M210" i="142"/>
  <c r="J210" i="142"/>
  <c r="G210" i="142"/>
  <c r="D210" i="142"/>
  <c r="P209" i="142"/>
  <c r="M209" i="142"/>
  <c r="J209" i="142"/>
  <c r="G209" i="142"/>
  <c r="D209" i="142"/>
  <c r="P208" i="142"/>
  <c r="M208" i="142"/>
  <c r="J208" i="142"/>
  <c r="G208" i="142"/>
  <c r="D208" i="142"/>
  <c r="P207" i="142"/>
  <c r="M207" i="142"/>
  <c r="J207" i="142"/>
  <c r="G207" i="142"/>
  <c r="D207" i="142"/>
  <c r="P206" i="142"/>
  <c r="M206" i="142"/>
  <c r="J206" i="142"/>
  <c r="G206" i="142"/>
  <c r="D206" i="142"/>
  <c r="P205" i="142"/>
  <c r="M205" i="142"/>
  <c r="J205" i="142"/>
  <c r="G205" i="142"/>
  <c r="D205" i="142"/>
  <c r="P204" i="142"/>
  <c r="M204" i="142"/>
  <c r="J204" i="142"/>
  <c r="G204" i="142"/>
  <c r="D204" i="142"/>
  <c r="P203" i="142"/>
  <c r="M203" i="142"/>
  <c r="J203" i="142"/>
  <c r="G203" i="142"/>
  <c r="D203" i="142"/>
  <c r="M202" i="142"/>
  <c r="J202" i="142"/>
  <c r="G202" i="142"/>
  <c r="D202" i="142"/>
  <c r="M201" i="142"/>
  <c r="J201" i="142"/>
  <c r="G201" i="142"/>
  <c r="D201" i="142"/>
  <c r="M200" i="142"/>
  <c r="J200" i="142"/>
  <c r="G200" i="142"/>
  <c r="D200" i="142"/>
  <c r="P199" i="142"/>
  <c r="M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J196" i="142"/>
  <c r="G196" i="142"/>
  <c r="D196" i="142"/>
  <c r="P195" i="142"/>
  <c r="J195" i="142"/>
  <c r="G195" i="142"/>
  <c r="D195" i="142"/>
  <c r="P194" i="142"/>
  <c r="J194" i="142"/>
  <c r="G194" i="142"/>
  <c r="D194" i="142"/>
  <c r="P193" i="142"/>
  <c r="M193" i="142"/>
  <c r="J193" i="142"/>
  <c r="G193" i="142"/>
  <c r="D193" i="142"/>
  <c r="P192" i="142"/>
  <c r="M192" i="142"/>
  <c r="J192" i="142"/>
  <c r="G192" i="142"/>
  <c r="D192" i="142"/>
  <c r="P191" i="142"/>
  <c r="M191" i="142"/>
  <c r="J191" i="142"/>
  <c r="G191" i="142"/>
  <c r="D191" i="142"/>
  <c r="P190" i="142"/>
  <c r="M190" i="142"/>
  <c r="J190" i="142"/>
  <c r="G190" i="142"/>
  <c r="D190" i="142"/>
  <c r="P189" i="142"/>
  <c r="M189" i="142"/>
  <c r="J189" i="142"/>
  <c r="G189" i="142"/>
  <c r="D189" i="142"/>
  <c r="P188" i="142"/>
  <c r="M188" i="142"/>
  <c r="J188" i="142"/>
  <c r="G188" i="142"/>
  <c r="D188" i="142"/>
  <c r="P187" i="142"/>
  <c r="M187" i="142"/>
  <c r="J187" i="142"/>
  <c r="G187" i="142"/>
  <c r="D187" i="142"/>
  <c r="P186" i="142"/>
  <c r="M186" i="142"/>
  <c r="J186" i="142"/>
  <c r="G186" i="142"/>
  <c r="D186" i="142"/>
  <c r="P185" i="142"/>
  <c r="M185" i="142"/>
  <c r="J185" i="142"/>
  <c r="G185" i="142"/>
  <c r="D185" i="142"/>
  <c r="P184" i="142"/>
  <c r="M184" i="142"/>
  <c r="J184" i="142"/>
  <c r="G184" i="142"/>
  <c r="D184" i="142"/>
  <c r="P183" i="142"/>
  <c r="M183" i="142"/>
  <c r="J183" i="142"/>
  <c r="G183" i="142"/>
  <c r="D183" i="142"/>
  <c r="P182" i="142"/>
  <c r="M182" i="142"/>
  <c r="J182" i="142"/>
  <c r="G182" i="142"/>
  <c r="D182" i="142"/>
  <c r="P181" i="142"/>
  <c r="M181" i="142"/>
  <c r="J181" i="142"/>
  <c r="G181" i="142"/>
  <c r="D181" i="142"/>
  <c r="P180" i="142"/>
  <c r="M180" i="142"/>
  <c r="J180" i="142"/>
  <c r="G180" i="142"/>
  <c r="D180" i="142"/>
  <c r="P179" i="142"/>
  <c r="M179" i="142"/>
  <c r="J179" i="142"/>
  <c r="G179" i="142"/>
  <c r="D179" i="142"/>
  <c r="P178" i="142"/>
  <c r="M178" i="142"/>
  <c r="J178" i="142"/>
  <c r="G178" i="142"/>
  <c r="D178" i="142"/>
  <c r="P177" i="142"/>
  <c r="M177" i="142"/>
  <c r="G177" i="142"/>
  <c r="D177" i="142"/>
  <c r="P176" i="142"/>
  <c r="M176" i="142"/>
  <c r="G176" i="142"/>
  <c r="D176" i="142"/>
  <c r="P175" i="142"/>
  <c r="M175" i="142"/>
  <c r="G175" i="142"/>
  <c r="D175" i="142"/>
  <c r="P174" i="142"/>
  <c r="M174" i="142"/>
  <c r="J174" i="142"/>
  <c r="G174" i="142"/>
  <c r="D174" i="142"/>
  <c r="P173" i="142"/>
  <c r="M173" i="142"/>
  <c r="J173" i="142"/>
  <c r="G173" i="142"/>
  <c r="D173" i="142"/>
  <c r="P172" i="142"/>
  <c r="M172" i="142"/>
  <c r="J172" i="142"/>
  <c r="G172" i="142"/>
  <c r="D172" i="142"/>
  <c r="P171" i="142"/>
  <c r="M171" i="142"/>
  <c r="J171" i="142"/>
  <c r="G171" i="142"/>
  <c r="D171" i="142"/>
  <c r="P170" i="142"/>
  <c r="M170" i="142"/>
  <c r="J170" i="142"/>
  <c r="G170" i="142"/>
  <c r="D170" i="142"/>
  <c r="P169" i="142"/>
  <c r="M169" i="142"/>
  <c r="J169" i="142"/>
  <c r="G169" i="142"/>
  <c r="D169" i="142"/>
  <c r="P168" i="142"/>
  <c r="M168" i="142"/>
  <c r="J168" i="142"/>
  <c r="G168" i="142"/>
  <c r="D168" i="142"/>
  <c r="P167" i="142"/>
  <c r="M167" i="142"/>
  <c r="J167" i="142"/>
  <c r="G167" i="142"/>
  <c r="D167" i="142"/>
  <c r="P166" i="142"/>
  <c r="M166" i="142"/>
  <c r="J166" i="142"/>
  <c r="G166" i="142"/>
  <c r="D166" i="142"/>
  <c r="P165" i="142"/>
  <c r="M165" i="142"/>
  <c r="J165" i="142"/>
  <c r="G165" i="142"/>
  <c r="D165" i="142"/>
  <c r="P164" i="142"/>
  <c r="M164" i="142"/>
  <c r="J164" i="142"/>
  <c r="G164" i="142"/>
  <c r="D164" i="142"/>
  <c r="P163" i="142"/>
  <c r="M163" i="142"/>
  <c r="J163" i="142"/>
  <c r="G163" i="142"/>
  <c r="D163" i="142"/>
  <c r="P162" i="142"/>
  <c r="M162" i="142"/>
  <c r="J162" i="142"/>
  <c r="G162" i="142"/>
  <c r="D162" i="142"/>
  <c r="P161" i="142"/>
  <c r="M161" i="142"/>
  <c r="J161" i="142"/>
  <c r="G161" i="142"/>
  <c r="D161" i="142"/>
  <c r="P160" i="142"/>
  <c r="M160" i="142"/>
  <c r="J160" i="142"/>
  <c r="G160" i="142"/>
  <c r="D160" i="142"/>
  <c r="P159" i="142"/>
  <c r="M159" i="142"/>
  <c r="J159" i="142"/>
  <c r="G159" i="142"/>
  <c r="D159" i="142"/>
  <c r="P158" i="142"/>
  <c r="M158" i="142"/>
  <c r="J158" i="142"/>
  <c r="G158" i="142"/>
  <c r="D158" i="142"/>
  <c r="P157" i="142"/>
  <c r="M157" i="142"/>
  <c r="J157" i="142"/>
  <c r="G157" i="142"/>
  <c r="D157" i="142"/>
  <c r="M156" i="142"/>
  <c r="J156" i="142"/>
  <c r="G156" i="142"/>
  <c r="D156" i="142"/>
  <c r="M155" i="142"/>
  <c r="J155" i="142"/>
  <c r="G155" i="142"/>
  <c r="D155" i="142"/>
  <c r="M154" i="142"/>
  <c r="J154" i="142"/>
  <c r="G154" i="142"/>
  <c r="D154" i="142"/>
  <c r="M153" i="142"/>
  <c r="J153" i="142"/>
  <c r="G153" i="142"/>
  <c r="D153" i="142"/>
  <c r="P152" i="142"/>
  <c r="J152" i="142"/>
  <c r="G152" i="142"/>
  <c r="D152" i="142"/>
  <c r="P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J133" i="142"/>
  <c r="G133" i="142"/>
  <c r="D133" i="142"/>
  <c r="P132" i="142"/>
  <c r="M132" i="142"/>
  <c r="J132" i="142"/>
  <c r="G132" i="142"/>
  <c r="D132" i="142"/>
  <c r="P131" i="142"/>
  <c r="M131" i="142"/>
  <c r="J131" i="142"/>
  <c r="G131" i="142"/>
  <c r="D131" i="142"/>
  <c r="P130" i="142"/>
  <c r="M130" i="142"/>
  <c r="J130" i="142"/>
  <c r="G130" i="142"/>
  <c r="D130" i="142"/>
  <c r="P129" i="142"/>
  <c r="M129" i="142"/>
  <c r="J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J126" i="142"/>
  <c r="G126" i="142"/>
  <c r="D126" i="142"/>
  <c r="P125" i="142"/>
  <c r="M125" i="142"/>
  <c r="J125" i="142"/>
  <c r="G125" i="142"/>
  <c r="D125" i="142"/>
  <c r="P124" i="142"/>
  <c r="M124" i="142"/>
  <c r="G124" i="142"/>
  <c r="D124" i="142"/>
  <c r="P123" i="142"/>
  <c r="M123" i="142"/>
  <c r="G123" i="142"/>
  <c r="D123" i="142"/>
  <c r="P122" i="142"/>
  <c r="M122" i="142"/>
  <c r="G122" i="142"/>
  <c r="D122" i="142"/>
  <c r="P121" i="142"/>
  <c r="M121" i="142"/>
  <c r="G121" i="142"/>
  <c r="D121" i="142"/>
  <c r="P120" i="142"/>
  <c r="M120" i="142"/>
  <c r="G120" i="142"/>
  <c r="D120" i="142"/>
  <c r="P119" i="142"/>
  <c r="M119" i="142"/>
  <c r="G119" i="142"/>
  <c r="D119" i="142"/>
  <c r="P118" i="142"/>
  <c r="M118" i="142"/>
  <c r="G118" i="142"/>
  <c r="D118" i="142"/>
  <c r="P117" i="142"/>
  <c r="M117" i="142"/>
  <c r="J117" i="142"/>
  <c r="G117" i="142"/>
  <c r="D117" i="142"/>
  <c r="P116" i="142"/>
  <c r="M116" i="142"/>
  <c r="J116" i="142"/>
  <c r="G116" i="142"/>
  <c r="D116" i="142"/>
  <c r="P115" i="142"/>
  <c r="M115" i="142"/>
  <c r="J115" i="142"/>
  <c r="G115" i="142"/>
  <c r="D115" i="142"/>
  <c r="P114" i="142"/>
  <c r="M114" i="142"/>
  <c r="J114" i="142"/>
  <c r="G114" i="142"/>
  <c r="D114" i="142"/>
  <c r="P113" i="142"/>
  <c r="M113" i="142"/>
  <c r="J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J220" i="131" l="1"/>
  <c r="J219" i="131"/>
  <c r="J218" i="131"/>
  <c r="J217" i="131"/>
  <c r="J216" i="131"/>
  <c r="J215" i="131"/>
  <c r="J214" i="131"/>
  <c r="P199" i="131"/>
  <c r="P198" i="131"/>
  <c r="P197" i="131"/>
  <c r="P196" i="131"/>
  <c r="P195" i="131"/>
  <c r="M195" i="131"/>
  <c r="M194" i="131"/>
  <c r="M193" i="131"/>
  <c r="M192" i="131"/>
  <c r="M191" i="131"/>
  <c r="J175" i="131"/>
  <c r="J174" i="131"/>
  <c r="J173" i="131"/>
  <c r="J172" i="131"/>
  <c r="J171" i="131"/>
  <c r="J170" i="131"/>
  <c r="P151" i="131"/>
  <c r="P150" i="131"/>
  <c r="P149" i="131"/>
  <c r="M149" i="131"/>
  <c r="M148" i="131"/>
  <c r="M147" i="131"/>
  <c r="M146" i="131"/>
  <c r="M145" i="131"/>
  <c r="J121" i="131"/>
  <c r="J120" i="131"/>
  <c r="J119" i="131"/>
  <c r="J118" i="131"/>
  <c r="J117" i="131"/>
  <c r="J116" i="131"/>
  <c r="J115" i="131"/>
  <c r="J114" i="131"/>
  <c r="J113" i="131"/>
  <c r="J112" i="131"/>
  <c r="J111" i="131"/>
  <c r="J110" i="131"/>
  <c r="J221" i="130"/>
  <c r="J220" i="130"/>
  <c r="J219" i="130"/>
  <c r="J218" i="130"/>
  <c r="J217" i="130"/>
  <c r="J216" i="130"/>
  <c r="P200" i="130"/>
  <c r="P199" i="130"/>
  <c r="P198" i="130"/>
  <c r="P197" i="130"/>
  <c r="P196" i="130"/>
  <c r="M197" i="130"/>
  <c r="M196" i="130"/>
  <c r="M195" i="130"/>
  <c r="M194" i="130"/>
  <c r="M193" i="130"/>
  <c r="M192" i="130"/>
  <c r="J176" i="130"/>
  <c r="J175" i="130"/>
  <c r="J174" i="130"/>
  <c r="J173" i="130"/>
  <c r="J172" i="130"/>
  <c r="P152" i="130"/>
  <c r="P151" i="130"/>
  <c r="P150" i="130"/>
  <c r="M151" i="130"/>
  <c r="M150" i="130"/>
  <c r="M149" i="130"/>
  <c r="M148" i="130"/>
  <c r="M147" i="130"/>
  <c r="J122" i="130"/>
  <c r="J121" i="130"/>
  <c r="J120" i="130"/>
  <c r="J119" i="130"/>
  <c r="J118" i="130"/>
  <c r="J117" i="130"/>
  <c r="J116" i="130"/>
  <c r="J115" i="130"/>
  <c r="J114" i="130"/>
  <c r="J113" i="130"/>
  <c r="J112" i="130"/>
  <c r="J221" i="118"/>
  <c r="J220" i="118"/>
  <c r="J219" i="118"/>
  <c r="J218" i="118"/>
  <c r="J217" i="118"/>
  <c r="J216" i="118"/>
  <c r="P199" i="118"/>
  <c r="P198" i="118"/>
  <c r="P197" i="118"/>
  <c r="P196" i="118"/>
  <c r="M197" i="118"/>
  <c r="M196" i="118"/>
  <c r="M195" i="118"/>
  <c r="M194" i="118"/>
  <c r="M193" i="118"/>
  <c r="M192" i="118"/>
  <c r="M191" i="118"/>
  <c r="J176" i="118"/>
  <c r="J175" i="118"/>
  <c r="J174" i="118"/>
  <c r="J173" i="118"/>
  <c r="J172" i="118"/>
  <c r="J171" i="118"/>
  <c r="P151" i="118"/>
  <c r="P150" i="118"/>
  <c r="P149" i="118"/>
  <c r="M150" i="118"/>
  <c r="M149" i="118"/>
  <c r="M148" i="118"/>
  <c r="M147" i="118"/>
  <c r="M146" i="118"/>
  <c r="J122" i="118"/>
  <c r="J121" i="118"/>
  <c r="J120" i="118"/>
  <c r="J119" i="118"/>
  <c r="J118" i="118"/>
  <c r="J117" i="118"/>
  <c r="J116" i="118"/>
  <c r="J115" i="118"/>
  <c r="J114" i="118"/>
  <c r="J113" i="118"/>
  <c r="J112" i="118"/>
  <c r="J111" i="118"/>
  <c r="P198" i="141"/>
  <c r="P197" i="141"/>
  <c r="P196" i="141"/>
  <c r="P195" i="141"/>
  <c r="P194" i="141"/>
  <c r="M195" i="141"/>
  <c r="M194" i="141"/>
  <c r="M193" i="141"/>
  <c r="M192" i="141"/>
  <c r="M191" i="141"/>
  <c r="P150" i="141"/>
  <c r="P149" i="141"/>
  <c r="P148" i="141"/>
  <c r="P147" i="141"/>
  <c r="M149" i="141"/>
  <c r="M148" i="141"/>
  <c r="M147" i="141"/>
  <c r="M146" i="141"/>
  <c r="M145" i="141"/>
  <c r="J228" i="141"/>
  <c r="J227" i="141"/>
  <c r="J226" i="141"/>
  <c r="J225" i="141"/>
  <c r="J224" i="141"/>
  <c r="J223" i="141"/>
  <c r="J222" i="141"/>
  <c r="J221" i="141"/>
  <c r="J220" i="141"/>
  <c r="J219" i="141"/>
  <c r="J218" i="141"/>
  <c r="J217" i="141"/>
  <c r="J216" i="141"/>
  <c r="J215" i="141"/>
  <c r="J214" i="141"/>
  <c r="J213" i="141"/>
  <c r="J212" i="141"/>
  <c r="J211" i="141"/>
  <c r="J210" i="141"/>
  <c r="J209" i="141"/>
  <c r="J208" i="141"/>
  <c r="J207" i="141"/>
  <c r="J206" i="141"/>
  <c r="J205" i="141"/>
  <c r="J204" i="141"/>
  <c r="J203" i="141"/>
  <c r="J202" i="141"/>
  <c r="J201" i="141"/>
  <c r="J200" i="141"/>
  <c r="J199" i="141"/>
  <c r="J198" i="141"/>
  <c r="J197" i="141"/>
  <c r="J196" i="141"/>
  <c r="J195" i="141"/>
  <c r="J194" i="141"/>
  <c r="J193" i="141"/>
  <c r="J192" i="141"/>
  <c r="J191" i="141"/>
  <c r="J190" i="141"/>
  <c r="J189" i="141"/>
  <c r="J188" i="141"/>
  <c r="J187" i="141"/>
  <c r="J186" i="141"/>
  <c r="J185" i="141"/>
  <c r="J184" i="141"/>
  <c r="J183" i="141"/>
  <c r="J182" i="141"/>
  <c r="J181" i="141"/>
  <c r="J180" i="141"/>
  <c r="J179" i="141"/>
  <c r="J178" i="141"/>
  <c r="J177" i="141"/>
  <c r="J176" i="141"/>
  <c r="J175" i="141"/>
  <c r="J174" i="141"/>
  <c r="J173" i="141"/>
  <c r="J172" i="141"/>
  <c r="J171" i="141"/>
  <c r="J170" i="141"/>
  <c r="J169" i="141"/>
  <c r="J168" i="141"/>
  <c r="J167" i="141"/>
  <c r="J166" i="141"/>
  <c r="J165" i="141"/>
  <c r="J164" i="141"/>
  <c r="J163" i="141"/>
  <c r="J162" i="141"/>
  <c r="J161" i="141"/>
  <c r="J160" i="141"/>
  <c r="J159" i="141"/>
  <c r="J158" i="141"/>
  <c r="J157" i="141"/>
  <c r="J156" i="141"/>
  <c r="J155" i="141"/>
  <c r="J154" i="141"/>
  <c r="J153" i="141"/>
  <c r="J152" i="141"/>
  <c r="J151" i="141"/>
  <c r="J150" i="141"/>
  <c r="J149" i="141"/>
  <c r="J148" i="141"/>
  <c r="J147" i="141"/>
  <c r="J146" i="141"/>
  <c r="J145" i="141"/>
  <c r="J144" i="141"/>
  <c r="J143" i="141"/>
  <c r="J142" i="141"/>
  <c r="J141" i="141"/>
  <c r="J140" i="141"/>
  <c r="J139" i="141"/>
  <c r="J138" i="141"/>
  <c r="J137" i="141"/>
  <c r="J136" i="141"/>
  <c r="J135" i="141"/>
  <c r="J134" i="141"/>
  <c r="J133" i="141"/>
  <c r="J132" i="141"/>
  <c r="J131" i="141"/>
  <c r="J130" i="141"/>
  <c r="J129" i="141"/>
  <c r="J128" i="141"/>
  <c r="J127" i="141"/>
  <c r="J126" i="141"/>
  <c r="J125" i="141"/>
  <c r="J124" i="141"/>
  <c r="J123" i="141"/>
  <c r="J122" i="141"/>
  <c r="J121" i="141"/>
  <c r="J120" i="141"/>
  <c r="J119" i="141"/>
  <c r="J118" i="141"/>
  <c r="J117" i="141"/>
  <c r="J116" i="141"/>
  <c r="J115" i="141"/>
  <c r="J114" i="141"/>
  <c r="J113" i="141"/>
  <c r="J112" i="141"/>
  <c r="J111" i="141"/>
  <c r="J110" i="141"/>
  <c r="J109" i="141"/>
  <c r="J108" i="141"/>
  <c r="J107" i="141"/>
  <c r="J106" i="141"/>
  <c r="J24" i="141"/>
  <c r="J23" i="141"/>
  <c r="J22" i="141"/>
  <c r="J21" i="141"/>
  <c r="J20" i="141"/>
  <c r="J118" i="140"/>
  <c r="J225" i="140"/>
  <c r="J224" i="140"/>
  <c r="J223" i="140"/>
  <c r="J222" i="140"/>
  <c r="J221" i="140"/>
  <c r="J220" i="140"/>
  <c r="J219" i="140"/>
  <c r="P202" i="140"/>
  <c r="P201" i="140"/>
  <c r="P200" i="140"/>
  <c r="M199" i="140"/>
  <c r="M198" i="140"/>
  <c r="M197" i="140"/>
  <c r="M196" i="140"/>
  <c r="M195" i="140"/>
  <c r="M194" i="140"/>
  <c r="J179" i="140"/>
  <c r="J178" i="140"/>
  <c r="J177" i="140"/>
  <c r="J176" i="140"/>
  <c r="J175" i="140"/>
  <c r="P157" i="140"/>
  <c r="P156" i="140"/>
  <c r="P155" i="140"/>
  <c r="P154" i="140"/>
  <c r="P153" i="140"/>
  <c r="M155" i="140"/>
  <c r="M154" i="140"/>
  <c r="M153" i="140"/>
  <c r="M152" i="140"/>
  <c r="M151" i="140"/>
  <c r="J128" i="140"/>
  <c r="J127" i="140"/>
  <c r="J126" i="140"/>
  <c r="J125" i="140"/>
  <c r="J124" i="140"/>
  <c r="J123" i="140"/>
  <c r="J122" i="140"/>
  <c r="J121" i="140"/>
  <c r="J120" i="140"/>
  <c r="J119" i="140"/>
  <c r="P203" i="132"/>
  <c r="P202" i="132"/>
  <c r="P201" i="132"/>
  <c r="M208" i="132"/>
  <c r="M207" i="132"/>
  <c r="M206" i="132"/>
  <c r="M205" i="132"/>
  <c r="M204" i="132"/>
  <c r="J188" i="132"/>
  <c r="J187" i="132"/>
  <c r="J186" i="132"/>
  <c r="J185" i="132"/>
  <c r="J184" i="132"/>
  <c r="P149" i="132"/>
  <c r="P148" i="132"/>
  <c r="P147" i="132"/>
  <c r="P146" i="132"/>
  <c r="P145" i="132"/>
  <c r="P144" i="132"/>
  <c r="P143" i="132"/>
  <c r="M154" i="132"/>
  <c r="M153" i="132"/>
  <c r="M152" i="132"/>
  <c r="M151" i="132"/>
  <c r="M150" i="132"/>
  <c r="J135" i="132"/>
  <c r="J134" i="132"/>
  <c r="J133" i="132"/>
  <c r="J132" i="132"/>
  <c r="J131" i="132"/>
  <c r="J130" i="132"/>
  <c r="J129" i="132"/>
  <c r="J128" i="132"/>
  <c r="J127" i="132"/>
  <c r="J126" i="132"/>
  <c r="J136" i="132"/>
  <c r="J137" i="132"/>
  <c r="J138" i="132"/>
  <c r="J139" i="132"/>
  <c r="J140" i="132"/>
  <c r="J141" i="132"/>
  <c r="J142" i="132"/>
  <c r="J143" i="132"/>
  <c r="J144" i="132"/>
  <c r="J145" i="132"/>
  <c r="J146" i="132"/>
  <c r="J147" i="132"/>
  <c r="J148" i="132"/>
  <c r="J149" i="132"/>
  <c r="J150" i="132"/>
  <c r="J151" i="132"/>
  <c r="J152" i="132"/>
  <c r="J153" i="132"/>
  <c r="J154" i="132"/>
  <c r="J155" i="132"/>
  <c r="J156" i="132"/>
  <c r="J157" i="132"/>
  <c r="J158" i="132"/>
  <c r="J159" i="132"/>
  <c r="J160" i="132"/>
  <c r="J161" i="132"/>
  <c r="J162" i="132"/>
  <c r="J163" i="132"/>
  <c r="J164" i="132"/>
  <c r="J165" i="132"/>
  <c r="J166" i="132"/>
  <c r="J167" i="132"/>
  <c r="J168" i="132"/>
  <c r="J169" i="132"/>
  <c r="J170" i="132"/>
  <c r="J171" i="132"/>
  <c r="J172" i="132"/>
  <c r="J173" i="132"/>
  <c r="J174" i="132"/>
  <c r="J175" i="132"/>
  <c r="J176" i="132"/>
  <c r="J177" i="132"/>
  <c r="J178" i="132"/>
  <c r="J179" i="132"/>
  <c r="J180" i="132"/>
  <c r="J181" i="132"/>
  <c r="J182" i="132"/>
  <c r="J183" i="132"/>
  <c r="J189" i="132"/>
  <c r="J190" i="132"/>
  <c r="J191" i="132"/>
  <c r="J192" i="132"/>
  <c r="J193" i="132"/>
  <c r="J194" i="132"/>
  <c r="J195" i="132"/>
  <c r="J196" i="132"/>
  <c r="J197" i="132"/>
  <c r="J198" i="132"/>
  <c r="J199" i="132"/>
  <c r="J200" i="132"/>
  <c r="J201" i="132"/>
  <c r="J202" i="132"/>
  <c r="J203" i="132"/>
  <c r="J204" i="132"/>
  <c r="J205" i="132"/>
  <c r="J206" i="132"/>
  <c r="J207" i="132"/>
  <c r="J208" i="132"/>
  <c r="J209" i="132"/>
  <c r="J210" i="132"/>
  <c r="J211" i="132"/>
  <c r="J212" i="132"/>
  <c r="J213" i="132"/>
  <c r="J214" i="132"/>
  <c r="J215" i="132"/>
  <c r="J216" i="132"/>
  <c r="J217" i="132"/>
  <c r="J218" i="132"/>
  <c r="J219" i="132"/>
  <c r="J220" i="132"/>
  <c r="J221" i="132"/>
  <c r="J222" i="132"/>
  <c r="J223" i="132"/>
  <c r="J224" i="132"/>
  <c r="J225" i="132"/>
  <c r="J226" i="132"/>
  <c r="J227" i="132"/>
  <c r="J228" i="132"/>
  <c r="J225" i="106"/>
  <c r="J224" i="106"/>
  <c r="J223" i="106"/>
  <c r="J222" i="106"/>
  <c r="J221" i="106"/>
  <c r="J220" i="106"/>
  <c r="J219" i="106"/>
  <c r="P200" i="106"/>
  <c r="P199" i="106"/>
  <c r="P198" i="106"/>
  <c r="P197" i="106"/>
  <c r="M199" i="106"/>
  <c r="M198" i="106"/>
  <c r="M197" i="106"/>
  <c r="M196" i="106"/>
  <c r="M195" i="106"/>
  <c r="M194" i="106"/>
  <c r="J179" i="106"/>
  <c r="J178" i="106"/>
  <c r="J177" i="106"/>
  <c r="J176" i="106"/>
  <c r="J175" i="106"/>
  <c r="P151" i="106"/>
  <c r="P150" i="106"/>
  <c r="P149" i="106"/>
  <c r="P148" i="106"/>
  <c r="M153" i="106"/>
  <c r="M152" i="106"/>
  <c r="M151" i="106"/>
  <c r="M150" i="106"/>
  <c r="J125" i="106"/>
  <c r="J124" i="106"/>
  <c r="J123" i="106"/>
  <c r="J122" i="106"/>
  <c r="J121" i="106"/>
  <c r="J120" i="106"/>
  <c r="J119" i="106"/>
  <c r="J118" i="106"/>
  <c r="J117" i="106"/>
  <c r="J116" i="106"/>
  <c r="J178" i="139"/>
  <c r="J177" i="139"/>
  <c r="J176" i="139"/>
  <c r="J175" i="139"/>
  <c r="J174" i="139"/>
  <c r="J224" i="139"/>
  <c r="J223" i="139"/>
  <c r="J222" i="139"/>
  <c r="J221" i="139"/>
  <c r="J220" i="139"/>
  <c r="J219" i="139"/>
  <c r="J218" i="139"/>
  <c r="P199" i="139"/>
  <c r="P198" i="139"/>
  <c r="P197" i="139"/>
  <c r="P196" i="139"/>
  <c r="M199" i="139"/>
  <c r="M198" i="139"/>
  <c r="M197" i="139"/>
  <c r="M196" i="139"/>
  <c r="M195" i="139"/>
  <c r="M194" i="139"/>
  <c r="M193" i="139"/>
  <c r="P149" i="139" l="1"/>
  <c r="P148" i="139"/>
  <c r="P147" i="139"/>
  <c r="P146" i="139"/>
  <c r="M151" i="139"/>
  <c r="M150" i="139"/>
  <c r="M149" i="139"/>
  <c r="M148" i="139"/>
  <c r="J125" i="139"/>
  <c r="J124" i="139"/>
  <c r="J123" i="139"/>
  <c r="J122" i="139"/>
  <c r="J121" i="139"/>
  <c r="J120" i="139"/>
  <c r="J119" i="139"/>
  <c r="J118" i="139"/>
  <c r="J117" i="139"/>
  <c r="J116" i="139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227" i="139"/>
  <c r="D226" i="139"/>
  <c r="D225" i="139"/>
  <c r="D224" i="139"/>
  <c r="D223" i="139"/>
  <c r="D222" i="139"/>
  <c r="D221" i="139"/>
  <c r="D220" i="139"/>
  <c r="D219" i="139"/>
  <c r="D149" i="139"/>
  <c r="D148" i="139"/>
  <c r="D147" i="139"/>
  <c r="D146" i="139"/>
  <c r="D145" i="139"/>
  <c r="D144" i="139"/>
  <c r="D143" i="139"/>
  <c r="D142" i="139"/>
  <c r="D141" i="139"/>
  <c r="D72" i="139"/>
  <c r="D71" i="139"/>
  <c r="D70" i="139"/>
  <c r="D69" i="139"/>
  <c r="D68" i="139"/>
  <c r="D67" i="139"/>
  <c r="D66" i="139"/>
  <c r="D65" i="139"/>
  <c r="D64" i="139"/>
  <c r="P202" i="131" l="1"/>
  <c r="P201" i="131"/>
  <c r="P200" i="131"/>
  <c r="P156" i="131"/>
  <c r="P155" i="131"/>
  <c r="P154" i="131"/>
  <c r="P153" i="131"/>
  <c r="P152" i="131"/>
  <c r="M150" i="131"/>
  <c r="J109" i="131"/>
  <c r="J108" i="131"/>
  <c r="P203" i="130"/>
  <c r="P202" i="130"/>
  <c r="P201" i="130"/>
  <c r="P156" i="130"/>
  <c r="P155" i="130"/>
  <c r="P154" i="130"/>
  <c r="P153" i="130"/>
  <c r="J111" i="130"/>
  <c r="J110" i="130"/>
  <c r="P203" i="118" l="1"/>
  <c r="P202" i="118"/>
  <c r="P201" i="118"/>
  <c r="P200" i="118"/>
  <c r="P156" i="118"/>
  <c r="P155" i="118"/>
  <c r="P154" i="118"/>
  <c r="P153" i="118"/>
  <c r="P152" i="118"/>
  <c r="M151" i="118"/>
  <c r="J110" i="118"/>
  <c r="P202" i="141"/>
  <c r="P201" i="141"/>
  <c r="P200" i="141"/>
  <c r="P199" i="141"/>
  <c r="P154" i="141"/>
  <c r="P153" i="141"/>
  <c r="P152" i="141"/>
  <c r="P151" i="141"/>
  <c r="M150" i="141"/>
  <c r="P206" i="140"/>
  <c r="P205" i="140"/>
  <c r="P204" i="140"/>
  <c r="P203" i="140"/>
  <c r="P159" i="140"/>
  <c r="P158" i="140"/>
  <c r="P207" i="132"/>
  <c r="P206" i="132"/>
  <c r="P205" i="132"/>
  <c r="P204" i="132"/>
  <c r="P153" i="132"/>
  <c r="P152" i="132"/>
  <c r="P151" i="132"/>
  <c r="P150" i="132"/>
  <c r="M157" i="132"/>
  <c r="M156" i="132"/>
  <c r="M155" i="132"/>
  <c r="P203" i="106"/>
  <c r="P202" i="106"/>
  <c r="P201" i="106"/>
  <c r="P155" i="106"/>
  <c r="P154" i="106"/>
  <c r="P153" i="106"/>
  <c r="P152" i="106"/>
  <c r="P203" i="139"/>
  <c r="P202" i="139"/>
  <c r="P201" i="139"/>
  <c r="P200" i="139"/>
  <c r="P154" i="139"/>
  <c r="P153" i="139"/>
  <c r="P152" i="139"/>
  <c r="P151" i="139"/>
  <c r="P150" i="139"/>
  <c r="M152" i="139"/>
  <c r="D218" i="139"/>
  <c r="D217" i="139"/>
  <c r="D216" i="139"/>
  <c r="D215" i="139"/>
  <c r="D214" i="139"/>
  <c r="D213" i="139"/>
  <c r="D212" i="139"/>
  <c r="D211" i="139"/>
  <c r="D140" i="139"/>
  <c r="D139" i="139"/>
  <c r="D138" i="139"/>
  <c r="D137" i="139"/>
  <c r="D136" i="139"/>
  <c r="D135" i="139"/>
  <c r="D134" i="139"/>
  <c r="D133" i="139"/>
  <c r="D63" i="139"/>
  <c r="D62" i="139"/>
  <c r="D61" i="139"/>
  <c r="D60" i="139"/>
  <c r="D59" i="139"/>
  <c r="D58" i="139"/>
  <c r="D57" i="139"/>
  <c r="D56" i="139"/>
  <c r="J227" i="131" l="1"/>
  <c r="J226" i="131"/>
  <c r="J225" i="131"/>
  <c r="J224" i="131"/>
  <c r="J223" i="131"/>
  <c r="J222" i="131"/>
  <c r="J221" i="131"/>
  <c r="P215" i="131"/>
  <c r="P214" i="131"/>
  <c r="P213" i="131"/>
  <c r="P212" i="131"/>
  <c r="P211" i="131"/>
  <c r="P210" i="131"/>
  <c r="P209" i="131"/>
  <c r="P208" i="131"/>
  <c r="P207" i="131"/>
  <c r="P206" i="131"/>
  <c r="P205" i="131"/>
  <c r="P204" i="131"/>
  <c r="P203" i="131"/>
  <c r="M201" i="131"/>
  <c r="M200" i="131"/>
  <c r="M199" i="131"/>
  <c r="M198" i="131"/>
  <c r="M197" i="131"/>
  <c r="M196" i="131"/>
  <c r="J182" i="131"/>
  <c r="J181" i="131"/>
  <c r="J180" i="131"/>
  <c r="J179" i="131"/>
  <c r="J178" i="131"/>
  <c r="J177" i="131"/>
  <c r="J176" i="131"/>
  <c r="P168" i="131"/>
  <c r="P167" i="131"/>
  <c r="P166" i="131"/>
  <c r="P165" i="131"/>
  <c r="P164" i="131"/>
  <c r="P163" i="131"/>
  <c r="P162" i="131"/>
  <c r="P161" i="131"/>
  <c r="P160" i="131"/>
  <c r="P159" i="131"/>
  <c r="P158" i="131"/>
  <c r="P157" i="131"/>
  <c r="M157" i="131"/>
  <c r="M156" i="131"/>
  <c r="M155" i="131"/>
  <c r="M154" i="131"/>
  <c r="M153" i="131"/>
  <c r="M152" i="131"/>
  <c r="M151" i="131"/>
  <c r="J228" i="130"/>
  <c r="J227" i="130"/>
  <c r="J226" i="130"/>
  <c r="J225" i="130"/>
  <c r="J224" i="130"/>
  <c r="J223" i="130"/>
  <c r="J222" i="130"/>
  <c r="P216" i="130"/>
  <c r="P215" i="130"/>
  <c r="P214" i="130"/>
  <c r="P213" i="130"/>
  <c r="P212" i="130"/>
  <c r="P211" i="130"/>
  <c r="P210" i="130"/>
  <c r="P209" i="130"/>
  <c r="P208" i="130"/>
  <c r="P207" i="130"/>
  <c r="P206" i="130"/>
  <c r="P205" i="130"/>
  <c r="P204" i="130"/>
  <c r="M203" i="130"/>
  <c r="M202" i="130"/>
  <c r="M201" i="130"/>
  <c r="M200" i="130"/>
  <c r="M199" i="130"/>
  <c r="M198" i="130"/>
  <c r="J184" i="130"/>
  <c r="J183" i="130"/>
  <c r="J182" i="130"/>
  <c r="J181" i="130"/>
  <c r="J180" i="130"/>
  <c r="J179" i="130"/>
  <c r="J178" i="130"/>
  <c r="J177" i="130"/>
  <c r="P169" i="130"/>
  <c r="P168" i="130"/>
  <c r="P167" i="130"/>
  <c r="P166" i="130"/>
  <c r="P165" i="130"/>
  <c r="P164" i="130"/>
  <c r="P163" i="130"/>
  <c r="P162" i="130"/>
  <c r="P161" i="130"/>
  <c r="P160" i="130"/>
  <c r="P159" i="130"/>
  <c r="P158" i="130"/>
  <c r="P157" i="130"/>
  <c r="M158" i="130"/>
  <c r="M157" i="130"/>
  <c r="M156" i="130"/>
  <c r="M155" i="130"/>
  <c r="M154" i="130"/>
  <c r="M153" i="130"/>
  <c r="M152" i="130"/>
  <c r="J228" i="118"/>
  <c r="J227" i="118"/>
  <c r="J226" i="118"/>
  <c r="J225" i="118"/>
  <c r="J224" i="118"/>
  <c r="J223" i="118"/>
  <c r="J222" i="118"/>
  <c r="P216" i="118"/>
  <c r="P215" i="118"/>
  <c r="P214" i="118"/>
  <c r="P213" i="118"/>
  <c r="P212" i="118"/>
  <c r="P211" i="118"/>
  <c r="P210" i="118"/>
  <c r="P209" i="118"/>
  <c r="P208" i="118"/>
  <c r="P207" i="118"/>
  <c r="P206" i="118"/>
  <c r="P205" i="118"/>
  <c r="P204" i="118"/>
  <c r="M203" i="118"/>
  <c r="M202" i="118"/>
  <c r="M201" i="118"/>
  <c r="M200" i="118"/>
  <c r="M199" i="118"/>
  <c r="M198" i="118"/>
  <c r="J184" i="118"/>
  <c r="J183" i="118"/>
  <c r="J182" i="118"/>
  <c r="J181" i="118"/>
  <c r="J180" i="118"/>
  <c r="J179" i="118"/>
  <c r="J178" i="118"/>
  <c r="J177" i="118"/>
  <c r="P168" i="118"/>
  <c r="P167" i="118"/>
  <c r="P166" i="118"/>
  <c r="P165" i="118"/>
  <c r="P164" i="118"/>
  <c r="P163" i="118"/>
  <c r="P162" i="118"/>
  <c r="P161" i="118"/>
  <c r="P160" i="118"/>
  <c r="P159" i="118"/>
  <c r="P158" i="118"/>
  <c r="P157" i="118"/>
  <c r="M158" i="118"/>
  <c r="M157" i="118"/>
  <c r="M156" i="118"/>
  <c r="M155" i="118"/>
  <c r="M154" i="118"/>
  <c r="M153" i="118"/>
  <c r="M152" i="118"/>
  <c r="P214" i="141"/>
  <c r="P213" i="141"/>
  <c r="P212" i="141"/>
  <c r="P211" i="141"/>
  <c r="P210" i="141"/>
  <c r="P209" i="141"/>
  <c r="P208" i="141"/>
  <c r="P207" i="141"/>
  <c r="P206" i="141"/>
  <c r="P205" i="141"/>
  <c r="P204" i="141"/>
  <c r="P203" i="141"/>
  <c r="M201" i="141"/>
  <c r="M200" i="141"/>
  <c r="M199" i="141"/>
  <c r="M198" i="141"/>
  <c r="M197" i="141"/>
  <c r="M196" i="141"/>
  <c r="P165" i="141"/>
  <c r="P164" i="141"/>
  <c r="P163" i="141"/>
  <c r="P162" i="141"/>
  <c r="P161" i="141"/>
  <c r="P160" i="141"/>
  <c r="P159" i="141"/>
  <c r="P158" i="141"/>
  <c r="P157" i="141"/>
  <c r="P156" i="141"/>
  <c r="P155" i="141"/>
  <c r="M157" i="141"/>
  <c r="M156" i="141"/>
  <c r="M155" i="141"/>
  <c r="M154" i="141"/>
  <c r="M153" i="141"/>
  <c r="M152" i="141"/>
  <c r="M151" i="141"/>
  <c r="P21" i="141"/>
  <c r="P20" i="141"/>
  <c r="J228" i="140"/>
  <c r="J227" i="140"/>
  <c r="J226" i="140"/>
  <c r="P219" i="140"/>
  <c r="P218" i="140"/>
  <c r="P217" i="140"/>
  <c r="P216" i="140"/>
  <c r="P215" i="140"/>
  <c r="P214" i="140"/>
  <c r="P213" i="140"/>
  <c r="P212" i="140"/>
  <c r="P211" i="140"/>
  <c r="P210" i="140"/>
  <c r="P209" i="140"/>
  <c r="P208" i="140"/>
  <c r="P207" i="140"/>
  <c r="M208" i="140"/>
  <c r="M207" i="140"/>
  <c r="M206" i="140"/>
  <c r="M205" i="140"/>
  <c r="M204" i="140"/>
  <c r="M203" i="140"/>
  <c r="M202" i="140"/>
  <c r="M201" i="140"/>
  <c r="M200" i="140"/>
  <c r="J186" i="140"/>
  <c r="J185" i="140"/>
  <c r="J184" i="140"/>
  <c r="J183" i="140"/>
  <c r="J182" i="140"/>
  <c r="J181" i="140"/>
  <c r="J180" i="140"/>
  <c r="P172" i="140"/>
  <c r="P171" i="140"/>
  <c r="P170" i="140"/>
  <c r="P169" i="140"/>
  <c r="P168" i="140"/>
  <c r="P167" i="140"/>
  <c r="P166" i="140"/>
  <c r="P165" i="140"/>
  <c r="P164" i="140"/>
  <c r="P163" i="140"/>
  <c r="P162" i="140"/>
  <c r="P161" i="140"/>
  <c r="P160" i="140"/>
  <c r="M162" i="140"/>
  <c r="M161" i="140"/>
  <c r="M160" i="140"/>
  <c r="M159" i="140"/>
  <c r="M158" i="140"/>
  <c r="M157" i="140"/>
  <c r="M156" i="140"/>
  <c r="P221" i="132"/>
  <c r="P220" i="132"/>
  <c r="P219" i="132"/>
  <c r="P218" i="132"/>
  <c r="P217" i="132"/>
  <c r="P216" i="132"/>
  <c r="P215" i="132"/>
  <c r="P214" i="132"/>
  <c r="P213" i="132"/>
  <c r="P212" i="132"/>
  <c r="P211" i="132"/>
  <c r="P210" i="132"/>
  <c r="P209" i="132"/>
  <c r="P208" i="132"/>
  <c r="M217" i="132"/>
  <c r="M216" i="132"/>
  <c r="M215" i="132"/>
  <c r="M214" i="132"/>
  <c r="M213" i="132"/>
  <c r="M212" i="132"/>
  <c r="M211" i="132"/>
  <c r="M210" i="132"/>
  <c r="M209" i="132"/>
  <c r="P166" i="132"/>
  <c r="P165" i="132"/>
  <c r="P164" i="132"/>
  <c r="P163" i="132"/>
  <c r="P162" i="132"/>
  <c r="P161" i="132"/>
  <c r="P160" i="132"/>
  <c r="P159" i="132"/>
  <c r="P158" i="132"/>
  <c r="P157" i="132"/>
  <c r="P156" i="132"/>
  <c r="P155" i="132"/>
  <c r="P154" i="132"/>
  <c r="M168" i="132"/>
  <c r="M167" i="132"/>
  <c r="M166" i="132"/>
  <c r="M165" i="132"/>
  <c r="M164" i="132"/>
  <c r="M163" i="132"/>
  <c r="M162" i="132"/>
  <c r="M161" i="132"/>
  <c r="M160" i="132"/>
  <c r="M159" i="132"/>
  <c r="M158" i="132"/>
  <c r="J228" i="106"/>
  <c r="J227" i="106"/>
  <c r="J226" i="106"/>
  <c r="P217" i="106"/>
  <c r="P216" i="106"/>
  <c r="P215" i="106"/>
  <c r="P214" i="106"/>
  <c r="P213" i="106"/>
  <c r="P212" i="106"/>
  <c r="P211" i="106"/>
  <c r="P210" i="106"/>
  <c r="P209" i="106"/>
  <c r="P208" i="106"/>
  <c r="P207" i="106"/>
  <c r="P206" i="106"/>
  <c r="P205" i="106"/>
  <c r="P204" i="106"/>
  <c r="M208" i="106"/>
  <c r="M207" i="106"/>
  <c r="M206" i="106"/>
  <c r="M205" i="106"/>
  <c r="M204" i="106"/>
  <c r="M203" i="106"/>
  <c r="M202" i="106"/>
  <c r="M201" i="106"/>
  <c r="M200" i="106"/>
  <c r="J186" i="106"/>
  <c r="J185" i="106"/>
  <c r="J184" i="106"/>
  <c r="J183" i="106"/>
  <c r="J182" i="106"/>
  <c r="J181" i="106"/>
  <c r="J180" i="106"/>
  <c r="P167" i="106"/>
  <c r="P166" i="106"/>
  <c r="P165" i="106"/>
  <c r="P164" i="106"/>
  <c r="P163" i="106"/>
  <c r="P162" i="106"/>
  <c r="P161" i="106"/>
  <c r="P160" i="106"/>
  <c r="P159" i="106"/>
  <c r="P158" i="106"/>
  <c r="P157" i="106"/>
  <c r="P156" i="106"/>
  <c r="M161" i="106"/>
  <c r="M160" i="106"/>
  <c r="M159" i="106"/>
  <c r="M158" i="106"/>
  <c r="M157" i="106"/>
  <c r="M156" i="106"/>
  <c r="M155" i="106"/>
  <c r="M154" i="106"/>
  <c r="J228" i="139"/>
  <c r="J227" i="139"/>
  <c r="J226" i="139"/>
  <c r="J225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M207" i="139"/>
  <c r="M206" i="139"/>
  <c r="M205" i="139"/>
  <c r="M204" i="139"/>
  <c r="M203" i="139"/>
  <c r="M202" i="139"/>
  <c r="M201" i="139"/>
  <c r="M200" i="139"/>
  <c r="J185" i="139"/>
  <c r="J184" i="139"/>
  <c r="J183" i="139"/>
  <c r="J182" i="139"/>
  <c r="J181" i="139"/>
  <c r="J180" i="139"/>
  <c r="J179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M159" i="139"/>
  <c r="M158" i="139"/>
  <c r="M157" i="139"/>
  <c r="M156" i="139"/>
  <c r="M155" i="139"/>
  <c r="M154" i="139"/>
  <c r="M153" i="139"/>
  <c r="J115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32" i="139"/>
  <c r="D131" i="139"/>
  <c r="D130" i="139"/>
  <c r="D129" i="139"/>
  <c r="D128" i="139"/>
  <c r="D127" i="139"/>
  <c r="D126" i="139"/>
  <c r="D125" i="139"/>
  <c r="D124" i="139"/>
  <c r="D123" i="139"/>
  <c r="D122" i="139"/>
  <c r="D55" i="139"/>
  <c r="D54" i="139"/>
  <c r="D53" i="139"/>
  <c r="D52" i="139"/>
  <c r="D51" i="139"/>
  <c r="D50" i="139"/>
  <c r="D49" i="139"/>
  <c r="D48" i="139"/>
  <c r="D47" i="139"/>
  <c r="D46" i="139"/>
  <c r="D45" i="139"/>
  <c r="J228" i="131" l="1"/>
  <c r="P219" i="131"/>
  <c r="P218" i="131"/>
  <c r="P217" i="131"/>
  <c r="P216" i="131"/>
  <c r="M204" i="131"/>
  <c r="M203" i="131"/>
  <c r="M202" i="131"/>
  <c r="J184" i="131"/>
  <c r="J183" i="131"/>
  <c r="P170" i="131"/>
  <c r="P169" i="131"/>
  <c r="M158" i="131"/>
  <c r="J107" i="131"/>
  <c r="J106" i="131"/>
  <c r="J105" i="131"/>
  <c r="P220" i="130"/>
  <c r="P219" i="130"/>
  <c r="P218" i="130"/>
  <c r="P217" i="130"/>
  <c r="M206" i="130"/>
  <c r="M205" i="130"/>
  <c r="M204" i="130"/>
  <c r="J185" i="130"/>
  <c r="P171" i="130"/>
  <c r="P170" i="130"/>
  <c r="M159" i="130"/>
  <c r="J109" i="130"/>
  <c r="J108" i="130"/>
  <c r="J107" i="130"/>
  <c r="P220" i="118"/>
  <c r="P219" i="118"/>
  <c r="P218" i="118"/>
  <c r="P217" i="118"/>
  <c r="M206" i="118"/>
  <c r="M205" i="118"/>
  <c r="M204" i="118"/>
  <c r="J185" i="118"/>
  <c r="P171" i="118"/>
  <c r="P170" i="118"/>
  <c r="P169" i="118"/>
  <c r="M159" i="118"/>
  <c r="J109" i="118"/>
  <c r="J108" i="118"/>
  <c r="J107" i="118"/>
  <c r="P218" i="141"/>
  <c r="P217" i="141"/>
  <c r="P216" i="141"/>
  <c r="P215" i="141"/>
  <c r="M204" i="141"/>
  <c r="M203" i="141"/>
  <c r="M202" i="141"/>
  <c r="M158" i="141"/>
  <c r="J105" i="141"/>
  <c r="J104" i="141"/>
  <c r="J103" i="141"/>
  <c r="J102" i="141"/>
  <c r="J101" i="141"/>
  <c r="P224" i="140"/>
  <c r="P223" i="140"/>
  <c r="P222" i="140"/>
  <c r="P221" i="140"/>
  <c r="P220" i="140"/>
  <c r="M210" i="140"/>
  <c r="M209" i="140"/>
  <c r="J188" i="140"/>
  <c r="J187" i="140"/>
  <c r="P176" i="140"/>
  <c r="P175" i="140"/>
  <c r="P174" i="140"/>
  <c r="P173" i="140"/>
  <c r="M163" i="140"/>
  <c r="J117" i="140"/>
  <c r="J116" i="140"/>
  <c r="J115" i="140"/>
  <c r="P227" i="132"/>
  <c r="P226" i="132"/>
  <c r="P225" i="132"/>
  <c r="P224" i="132"/>
  <c r="P223" i="132"/>
  <c r="P222" i="132"/>
  <c r="M219" i="132"/>
  <c r="M218" i="132"/>
  <c r="P168" i="132"/>
  <c r="P167" i="132"/>
  <c r="M169" i="132"/>
  <c r="P221" i="106"/>
  <c r="P220" i="106"/>
  <c r="P219" i="106"/>
  <c r="P218" i="106"/>
  <c r="M210" i="106"/>
  <c r="M209" i="106"/>
  <c r="J188" i="106"/>
  <c r="J187" i="106"/>
  <c r="P170" i="106"/>
  <c r="P169" i="106"/>
  <c r="P168" i="106"/>
  <c r="M162" i="106"/>
  <c r="J115" i="106"/>
  <c r="J114" i="106"/>
  <c r="J113" i="106"/>
  <c r="P219" i="139"/>
  <c r="P218" i="139"/>
  <c r="P217" i="139"/>
  <c r="M209" i="139"/>
  <c r="M208" i="139"/>
  <c r="J187" i="139"/>
  <c r="J186" i="139"/>
  <c r="P167" i="139"/>
  <c r="M162" i="139"/>
  <c r="M161" i="139"/>
  <c r="M160" i="139"/>
  <c r="J114" i="139"/>
  <c r="J113" i="139"/>
  <c r="J112" i="139"/>
  <c r="J111" i="139"/>
  <c r="J110" i="139"/>
  <c r="D199" i="139"/>
  <c r="D198" i="139"/>
  <c r="D197" i="139"/>
  <c r="D196" i="139"/>
  <c r="D195" i="139"/>
  <c r="D194" i="139"/>
  <c r="D193" i="139"/>
  <c r="D121" i="139"/>
  <c r="D120" i="139"/>
  <c r="D119" i="139"/>
  <c r="D118" i="139"/>
  <c r="D117" i="139"/>
  <c r="D116" i="139"/>
  <c r="D115" i="139"/>
  <c r="D114" i="139"/>
  <c r="D44" i="139"/>
  <c r="D43" i="139"/>
  <c r="D42" i="139"/>
  <c r="D41" i="139"/>
  <c r="D40" i="139"/>
  <c r="D39" i="139"/>
  <c r="D38" i="139"/>
  <c r="D37" i="139"/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J104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J106" i="130"/>
  <c r="J105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J106" i="118"/>
  <c r="J105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P168" i="141"/>
  <c r="P167" i="141"/>
  <c r="P166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228" i="141"/>
  <c r="M228" i="141"/>
  <c r="G228" i="141"/>
  <c r="M227" i="141"/>
  <c r="G227" i="141"/>
  <c r="M226" i="141"/>
  <c r="G226" i="141"/>
  <c r="M225" i="141"/>
  <c r="G225" i="141"/>
  <c r="M224" i="141"/>
  <c r="G224" i="141"/>
  <c r="M223" i="141"/>
  <c r="G223" i="141"/>
  <c r="M222" i="141"/>
  <c r="G222" i="141"/>
  <c r="M221" i="141"/>
  <c r="G221" i="141"/>
  <c r="M220" i="141"/>
  <c r="G220" i="141"/>
  <c r="M219" i="141"/>
  <c r="G219" i="141"/>
  <c r="M218" i="141"/>
  <c r="G218" i="141"/>
  <c r="M217" i="141"/>
  <c r="G217" i="141"/>
  <c r="M216" i="141"/>
  <c r="G216" i="141"/>
  <c r="M215" i="141"/>
  <c r="G215" i="141"/>
  <c r="M214" i="141"/>
  <c r="G214" i="141"/>
  <c r="M213" i="141"/>
  <c r="G213" i="141"/>
  <c r="M212" i="141"/>
  <c r="G212" i="141"/>
  <c r="M211" i="141"/>
  <c r="G211" i="141"/>
  <c r="M210" i="141"/>
  <c r="G210" i="141"/>
  <c r="G209" i="141"/>
  <c r="G208" i="141"/>
  <c r="G207" i="141"/>
  <c r="G206" i="141"/>
  <c r="G205" i="141"/>
  <c r="G204" i="141"/>
  <c r="G203" i="141"/>
  <c r="G202" i="141"/>
  <c r="G201" i="141"/>
  <c r="G200" i="141"/>
  <c r="G199" i="141"/>
  <c r="G198" i="141"/>
  <c r="G197" i="141"/>
  <c r="G196" i="141"/>
  <c r="G195" i="141"/>
  <c r="G194" i="141"/>
  <c r="G193" i="141"/>
  <c r="G192" i="141"/>
  <c r="G191" i="141"/>
  <c r="M190" i="141"/>
  <c r="G190" i="141"/>
  <c r="M189" i="141"/>
  <c r="G189" i="141"/>
  <c r="M188" i="141"/>
  <c r="G188" i="141"/>
  <c r="M187" i="141"/>
  <c r="G187" i="141"/>
  <c r="M186" i="141"/>
  <c r="G186" i="141"/>
  <c r="M185" i="141"/>
  <c r="G185" i="141"/>
  <c r="M184" i="141"/>
  <c r="G184" i="141"/>
  <c r="M183" i="141"/>
  <c r="G183" i="141"/>
  <c r="M182" i="141"/>
  <c r="G182" i="141"/>
  <c r="M181" i="141"/>
  <c r="G181" i="141"/>
  <c r="M180" i="141"/>
  <c r="G180" i="141"/>
  <c r="M179" i="141"/>
  <c r="G179" i="141"/>
  <c r="M178" i="141"/>
  <c r="G178" i="141"/>
  <c r="M177" i="141"/>
  <c r="G177" i="141"/>
  <c r="M176" i="141"/>
  <c r="G176" i="141"/>
  <c r="M175" i="141"/>
  <c r="G175" i="141"/>
  <c r="M174" i="141"/>
  <c r="G174" i="141"/>
  <c r="M173" i="141"/>
  <c r="G173" i="141"/>
  <c r="M172" i="141"/>
  <c r="G172" i="141"/>
  <c r="M171" i="141"/>
  <c r="G171" i="141"/>
  <c r="M170" i="141"/>
  <c r="G170" i="141"/>
  <c r="M169" i="141"/>
  <c r="G169" i="141"/>
  <c r="M168" i="141"/>
  <c r="G168" i="141"/>
  <c r="M167" i="141"/>
  <c r="G167" i="141"/>
  <c r="M166" i="141"/>
  <c r="G166" i="141"/>
  <c r="M165" i="141"/>
  <c r="G165" i="141"/>
  <c r="M164" i="141"/>
  <c r="G164" i="141"/>
  <c r="M163" i="141"/>
  <c r="G163" i="141"/>
  <c r="M162" i="141"/>
  <c r="G162" i="141"/>
  <c r="M161" i="141"/>
  <c r="G161" i="141"/>
  <c r="M160" i="141"/>
  <c r="G160" i="141"/>
  <c r="M159" i="141"/>
  <c r="G159" i="141"/>
  <c r="G158" i="141"/>
  <c r="G157" i="141"/>
  <c r="G156" i="141"/>
  <c r="G155" i="141"/>
  <c r="G154" i="141"/>
  <c r="G153" i="141"/>
  <c r="G152" i="141"/>
  <c r="G151" i="141"/>
  <c r="G150" i="141"/>
  <c r="G149" i="141"/>
  <c r="G148" i="141"/>
  <c r="G147" i="141"/>
  <c r="G146" i="141"/>
  <c r="G145" i="141"/>
  <c r="M144" i="141"/>
  <c r="G144" i="141"/>
  <c r="M143" i="141"/>
  <c r="G143" i="141"/>
  <c r="M142" i="141"/>
  <c r="G142" i="141"/>
  <c r="M141" i="141"/>
  <c r="G141" i="141"/>
  <c r="M140" i="141"/>
  <c r="G140" i="141"/>
  <c r="M139" i="141"/>
  <c r="G139" i="141"/>
  <c r="M138" i="141"/>
  <c r="G138" i="141"/>
  <c r="M137" i="141"/>
  <c r="G137" i="141"/>
  <c r="M136" i="141"/>
  <c r="G136" i="141"/>
  <c r="M135" i="141"/>
  <c r="G135" i="141"/>
  <c r="M134" i="141"/>
  <c r="G134" i="141"/>
  <c r="M133" i="141"/>
  <c r="G133" i="141"/>
  <c r="M132" i="141"/>
  <c r="G132" i="141"/>
  <c r="M131" i="141"/>
  <c r="G131" i="141"/>
  <c r="M130" i="141"/>
  <c r="G130" i="141"/>
  <c r="M129" i="141"/>
  <c r="G129" i="141"/>
  <c r="M128" i="141"/>
  <c r="G128" i="141"/>
  <c r="M127" i="141"/>
  <c r="G127" i="141"/>
  <c r="M126" i="141"/>
  <c r="G126" i="141"/>
  <c r="M125" i="141"/>
  <c r="G125" i="141"/>
  <c r="M124" i="141"/>
  <c r="G124" i="141"/>
  <c r="M123" i="141"/>
  <c r="G123" i="141"/>
  <c r="M122" i="141"/>
  <c r="G122" i="141"/>
  <c r="M121" i="141"/>
  <c r="G121" i="141"/>
  <c r="M120" i="141"/>
  <c r="G120" i="141"/>
  <c r="M119" i="141"/>
  <c r="G119" i="141"/>
  <c r="M118" i="141"/>
  <c r="G118" i="141"/>
  <c r="M117" i="141"/>
  <c r="G117" i="141"/>
  <c r="M116" i="141"/>
  <c r="G116" i="141"/>
  <c r="M115" i="141"/>
  <c r="G115" i="141"/>
  <c r="M114" i="141"/>
  <c r="G114" i="141"/>
  <c r="M113" i="141"/>
  <c r="G113" i="141"/>
  <c r="M112" i="141"/>
  <c r="G112" i="141"/>
  <c r="M111" i="141"/>
  <c r="G111" i="141"/>
  <c r="M110" i="141"/>
  <c r="G110" i="141"/>
  <c r="M109" i="141"/>
  <c r="G109" i="141"/>
  <c r="M108" i="141"/>
  <c r="G108" i="141"/>
  <c r="M107" i="141"/>
  <c r="G107" i="141"/>
  <c r="M106" i="141"/>
  <c r="G106" i="141"/>
  <c r="M105" i="141"/>
  <c r="G105" i="141"/>
  <c r="M104" i="141"/>
  <c r="G104" i="141"/>
  <c r="M103" i="141"/>
  <c r="G103" i="141"/>
  <c r="M102" i="141"/>
  <c r="G102" i="141"/>
  <c r="M101" i="141"/>
  <c r="G101" i="141"/>
  <c r="M100" i="141"/>
  <c r="J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G24" i="141"/>
  <c r="M23" i="141"/>
  <c r="G23" i="141"/>
  <c r="M22" i="141"/>
  <c r="G22" i="141"/>
  <c r="M21" i="141"/>
  <c r="G21" i="141"/>
  <c r="M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P170" i="132"/>
  <c r="P169" i="132"/>
  <c r="M171" i="132"/>
  <c r="M170" i="132"/>
  <c r="J125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J109" i="139"/>
  <c r="J108" i="139"/>
  <c r="D192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J112" i="140" l="1"/>
  <c r="J111" i="140"/>
  <c r="J110" i="140"/>
  <c r="M228" i="140"/>
  <c r="G228" i="140"/>
  <c r="M227" i="140"/>
  <c r="G227" i="140"/>
  <c r="M226" i="140"/>
  <c r="G226" i="140"/>
  <c r="M225" i="140"/>
  <c r="G225" i="140"/>
  <c r="M224" i="140"/>
  <c r="G224" i="140"/>
  <c r="M223" i="140"/>
  <c r="G223" i="140"/>
  <c r="M222" i="140"/>
  <c r="G222" i="140"/>
  <c r="M221" i="140"/>
  <c r="G221" i="140"/>
  <c r="M220" i="140"/>
  <c r="G220" i="140"/>
  <c r="M219" i="140"/>
  <c r="G219" i="140"/>
  <c r="M218" i="140"/>
  <c r="J218" i="140"/>
  <c r="G218" i="140"/>
  <c r="M217" i="140"/>
  <c r="J217" i="140"/>
  <c r="G217" i="140"/>
  <c r="M216" i="140"/>
  <c r="J216" i="140"/>
  <c r="G216" i="140"/>
  <c r="M215" i="140"/>
  <c r="J215" i="140"/>
  <c r="G215" i="140"/>
  <c r="M214" i="140"/>
  <c r="J214" i="140"/>
  <c r="G214" i="140"/>
  <c r="M213" i="140"/>
  <c r="J213" i="140"/>
  <c r="G213" i="140"/>
  <c r="M212" i="140"/>
  <c r="J212" i="140"/>
  <c r="G212" i="140"/>
  <c r="J211" i="140"/>
  <c r="G211" i="140"/>
  <c r="J210" i="140"/>
  <c r="G210" i="140"/>
  <c r="J209" i="140"/>
  <c r="G209" i="140"/>
  <c r="J208" i="140"/>
  <c r="G208" i="140"/>
  <c r="J207" i="140"/>
  <c r="G207" i="140"/>
  <c r="J206" i="140"/>
  <c r="G206" i="140"/>
  <c r="J205" i="140"/>
  <c r="G205" i="140"/>
  <c r="J204" i="140"/>
  <c r="G204" i="140"/>
  <c r="J203" i="140"/>
  <c r="G203" i="140"/>
  <c r="J202" i="140"/>
  <c r="G202" i="140"/>
  <c r="J201" i="140"/>
  <c r="G201" i="140"/>
  <c r="J200" i="140"/>
  <c r="G200" i="140"/>
  <c r="P199" i="140"/>
  <c r="J199" i="140"/>
  <c r="G199" i="140"/>
  <c r="P198" i="140"/>
  <c r="J198" i="140"/>
  <c r="G198" i="140"/>
  <c r="P197" i="140"/>
  <c r="J197" i="140"/>
  <c r="G197" i="140"/>
  <c r="P196" i="140"/>
  <c r="J196" i="140"/>
  <c r="G196" i="140"/>
  <c r="P195" i="140"/>
  <c r="J195" i="140"/>
  <c r="G195" i="140"/>
  <c r="P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G188" i="140"/>
  <c r="P187" i="140"/>
  <c r="M187" i="140"/>
  <c r="G187" i="140"/>
  <c r="P186" i="140"/>
  <c r="M186" i="140"/>
  <c r="G186" i="140"/>
  <c r="P185" i="140"/>
  <c r="M185" i="140"/>
  <c r="G185" i="140"/>
  <c r="P184" i="140"/>
  <c r="M184" i="140"/>
  <c r="G184" i="140"/>
  <c r="P183" i="140"/>
  <c r="M183" i="140"/>
  <c r="G183" i="140"/>
  <c r="P182" i="140"/>
  <c r="M182" i="140"/>
  <c r="G182" i="140"/>
  <c r="P181" i="140"/>
  <c r="M181" i="140"/>
  <c r="G181" i="140"/>
  <c r="P180" i="140"/>
  <c r="M180" i="140"/>
  <c r="G180" i="140"/>
  <c r="M179" i="140"/>
  <c r="G179" i="140"/>
  <c r="M178" i="140"/>
  <c r="G178" i="140"/>
  <c r="M177" i="140"/>
  <c r="G177" i="140"/>
  <c r="M176" i="140"/>
  <c r="G176" i="140"/>
  <c r="M175" i="140"/>
  <c r="G175" i="140"/>
  <c r="M174" i="140"/>
  <c r="J174" i="140"/>
  <c r="G174" i="140"/>
  <c r="M173" i="140"/>
  <c r="J173" i="140"/>
  <c r="G173" i="140"/>
  <c r="M172" i="140"/>
  <c r="J172" i="140"/>
  <c r="G172" i="140"/>
  <c r="M171" i="140"/>
  <c r="J171" i="140"/>
  <c r="G171" i="140"/>
  <c r="M170" i="140"/>
  <c r="J170" i="140"/>
  <c r="G170" i="140"/>
  <c r="M169" i="140"/>
  <c r="J169" i="140"/>
  <c r="G169" i="140"/>
  <c r="M168" i="140"/>
  <c r="J168" i="140"/>
  <c r="G168" i="140"/>
  <c r="M167" i="140"/>
  <c r="J167" i="140"/>
  <c r="G167" i="140"/>
  <c r="M166" i="140"/>
  <c r="J166" i="140"/>
  <c r="G166" i="140"/>
  <c r="M165" i="140"/>
  <c r="J165" i="140"/>
  <c r="G165" i="140"/>
  <c r="J164" i="140"/>
  <c r="G164" i="140"/>
  <c r="J163" i="140"/>
  <c r="G163" i="140"/>
  <c r="J162" i="140"/>
  <c r="G162" i="140"/>
  <c r="J161" i="140"/>
  <c r="G161" i="140"/>
  <c r="J160" i="140"/>
  <c r="G160" i="140"/>
  <c r="J159" i="140"/>
  <c r="G159" i="140"/>
  <c r="J158" i="140"/>
  <c r="G158" i="140"/>
  <c r="J157" i="140"/>
  <c r="G157" i="140"/>
  <c r="J156" i="140"/>
  <c r="G156" i="140"/>
  <c r="J155" i="140"/>
  <c r="G155" i="140"/>
  <c r="J154" i="140"/>
  <c r="G154" i="140"/>
  <c r="J153" i="140"/>
  <c r="G153" i="140"/>
  <c r="P152" i="140"/>
  <c r="J152" i="140"/>
  <c r="G152" i="140"/>
  <c r="P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G128" i="140"/>
  <c r="P127" i="140"/>
  <c r="M127" i="140"/>
  <c r="G127" i="140"/>
  <c r="P126" i="140"/>
  <c r="M126" i="140"/>
  <c r="G126" i="140"/>
  <c r="P125" i="140"/>
  <c r="M125" i="140"/>
  <c r="G125" i="140"/>
  <c r="P124" i="140"/>
  <c r="M124" i="140"/>
  <c r="G124" i="140"/>
  <c r="P123" i="140"/>
  <c r="M123" i="140"/>
  <c r="G123" i="140"/>
  <c r="P122" i="140"/>
  <c r="M122" i="140"/>
  <c r="G122" i="140"/>
  <c r="P121" i="140"/>
  <c r="M121" i="140"/>
  <c r="G121" i="140"/>
  <c r="P120" i="140"/>
  <c r="M120" i="140"/>
  <c r="G120" i="140"/>
  <c r="P119" i="140"/>
  <c r="M119" i="140"/>
  <c r="G119" i="140"/>
  <c r="P118" i="140"/>
  <c r="M118" i="140"/>
  <c r="G118" i="140"/>
  <c r="P117" i="140"/>
  <c r="M117" i="140"/>
  <c r="G117" i="140"/>
  <c r="P116" i="140"/>
  <c r="M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M228" i="131"/>
  <c r="G228" i="131"/>
  <c r="M227" i="131"/>
  <c r="G227" i="131"/>
  <c r="M226" i="131"/>
  <c r="G226" i="131"/>
  <c r="M225" i="131"/>
  <c r="G225" i="131"/>
  <c r="M224" i="131"/>
  <c r="G224" i="131"/>
  <c r="M223" i="131"/>
  <c r="G223" i="131"/>
  <c r="M222" i="131"/>
  <c r="G222" i="131"/>
  <c r="M221" i="131"/>
  <c r="G221" i="131"/>
  <c r="M220" i="131"/>
  <c r="G220" i="131"/>
  <c r="M219" i="131"/>
  <c r="G219" i="131"/>
  <c r="M218" i="131"/>
  <c r="G218" i="131"/>
  <c r="M217" i="131"/>
  <c r="G217" i="131"/>
  <c r="M216" i="131"/>
  <c r="G216" i="131"/>
  <c r="M215" i="131"/>
  <c r="G215" i="131"/>
  <c r="M214" i="131"/>
  <c r="G214" i="131"/>
  <c r="M213" i="131"/>
  <c r="J213" i="131"/>
  <c r="G213" i="131"/>
  <c r="M212" i="131"/>
  <c r="J212" i="131"/>
  <c r="G212" i="131"/>
  <c r="M211" i="131"/>
  <c r="J211" i="131"/>
  <c r="G211" i="131"/>
  <c r="J210" i="131"/>
  <c r="G210" i="131"/>
  <c r="J209" i="131"/>
  <c r="G209" i="131"/>
  <c r="J208" i="131"/>
  <c r="G208" i="131"/>
  <c r="J207" i="131"/>
  <c r="G207" i="131"/>
  <c r="J206" i="131"/>
  <c r="G206" i="131"/>
  <c r="J205" i="131"/>
  <c r="G205" i="131"/>
  <c r="J204" i="131"/>
  <c r="G204" i="131"/>
  <c r="J203" i="131"/>
  <c r="G203" i="131"/>
  <c r="J202" i="131"/>
  <c r="G202" i="131"/>
  <c r="J201" i="131"/>
  <c r="G201" i="131"/>
  <c r="J200" i="131"/>
  <c r="G200" i="131"/>
  <c r="J199" i="131"/>
  <c r="G199" i="131"/>
  <c r="J198" i="131"/>
  <c r="G198" i="131"/>
  <c r="J197" i="131"/>
  <c r="G197" i="131"/>
  <c r="J196" i="131"/>
  <c r="G196" i="131"/>
  <c r="J195" i="131"/>
  <c r="G195" i="131"/>
  <c r="P194" i="131"/>
  <c r="J194" i="131"/>
  <c r="G194" i="131"/>
  <c r="P193" i="131"/>
  <c r="J193" i="131"/>
  <c r="G193" i="131"/>
  <c r="P192" i="131"/>
  <c r="J192" i="131"/>
  <c r="G192" i="131"/>
  <c r="P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G184" i="131"/>
  <c r="P183" i="131"/>
  <c r="M183" i="131"/>
  <c r="G183" i="131"/>
  <c r="P182" i="131"/>
  <c r="M182" i="131"/>
  <c r="G182" i="131"/>
  <c r="P181" i="131"/>
  <c r="M181" i="131"/>
  <c r="G181" i="131"/>
  <c r="P180" i="131"/>
  <c r="M180" i="131"/>
  <c r="G180" i="131"/>
  <c r="P179" i="131"/>
  <c r="M179" i="131"/>
  <c r="G179" i="131"/>
  <c r="P178" i="131"/>
  <c r="M178" i="131"/>
  <c r="G178" i="131"/>
  <c r="P177" i="131"/>
  <c r="M177" i="131"/>
  <c r="G177" i="131"/>
  <c r="P176" i="131"/>
  <c r="M176" i="131"/>
  <c r="G176" i="131"/>
  <c r="P175" i="131"/>
  <c r="M175" i="131"/>
  <c r="G175" i="131"/>
  <c r="M174" i="131"/>
  <c r="G174" i="131"/>
  <c r="M173" i="131"/>
  <c r="G173" i="131"/>
  <c r="M172" i="131"/>
  <c r="G172" i="131"/>
  <c r="M171" i="131"/>
  <c r="G171" i="131"/>
  <c r="M170" i="131"/>
  <c r="G170" i="131"/>
  <c r="M169" i="131"/>
  <c r="J169" i="131"/>
  <c r="G169" i="131"/>
  <c r="M168" i="131"/>
  <c r="J168" i="131"/>
  <c r="G168" i="131"/>
  <c r="M167" i="131"/>
  <c r="J167" i="131"/>
  <c r="G167" i="131"/>
  <c r="M166" i="131"/>
  <c r="J166" i="131"/>
  <c r="G166" i="131"/>
  <c r="M165" i="131"/>
  <c r="J165" i="131"/>
  <c r="G165" i="131"/>
  <c r="M164" i="131"/>
  <c r="J164" i="131"/>
  <c r="G164" i="131"/>
  <c r="M163" i="131"/>
  <c r="J163" i="131"/>
  <c r="G163" i="131"/>
  <c r="M162" i="131"/>
  <c r="J162" i="131"/>
  <c r="G162" i="131"/>
  <c r="M161" i="131"/>
  <c r="J161" i="131"/>
  <c r="G161" i="131"/>
  <c r="J160" i="131"/>
  <c r="G160" i="131"/>
  <c r="J159" i="131"/>
  <c r="G159" i="131"/>
  <c r="J158" i="131"/>
  <c r="G158" i="131"/>
  <c r="J157" i="131"/>
  <c r="G157" i="131"/>
  <c r="J156" i="131"/>
  <c r="G156" i="131"/>
  <c r="J155" i="131"/>
  <c r="G155" i="131"/>
  <c r="J154" i="131"/>
  <c r="G154" i="131"/>
  <c r="J153" i="131"/>
  <c r="G153" i="131"/>
  <c r="J152" i="131"/>
  <c r="G152" i="131"/>
  <c r="J151" i="131"/>
  <c r="G151" i="131"/>
  <c r="J150" i="131"/>
  <c r="G150" i="131"/>
  <c r="J149" i="131"/>
  <c r="G149" i="131"/>
  <c r="P148" i="131"/>
  <c r="J148" i="131"/>
  <c r="G148" i="131"/>
  <c r="P147" i="131"/>
  <c r="J147" i="131"/>
  <c r="G147" i="131"/>
  <c r="P146" i="131"/>
  <c r="J146" i="131"/>
  <c r="G146" i="131"/>
  <c r="P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G121" i="131"/>
  <c r="P120" i="131"/>
  <c r="M120" i="131"/>
  <c r="G120" i="131"/>
  <c r="P119" i="131"/>
  <c r="M119" i="131"/>
  <c r="G119" i="131"/>
  <c r="P118" i="131"/>
  <c r="M118" i="131"/>
  <c r="G118" i="131"/>
  <c r="P117" i="131"/>
  <c r="M117" i="131"/>
  <c r="G117" i="131"/>
  <c r="P116" i="131"/>
  <c r="M116" i="131"/>
  <c r="G116" i="131"/>
  <c r="P115" i="131"/>
  <c r="M115" i="131"/>
  <c r="G115" i="131"/>
  <c r="P114" i="131"/>
  <c r="M114" i="131"/>
  <c r="G114" i="131"/>
  <c r="P113" i="131"/>
  <c r="M113" i="131"/>
  <c r="G113" i="131"/>
  <c r="P112" i="131"/>
  <c r="M112" i="131"/>
  <c r="G112" i="131"/>
  <c r="P111" i="131"/>
  <c r="M111" i="131"/>
  <c r="G111" i="131"/>
  <c r="P110" i="131"/>
  <c r="M110" i="131"/>
  <c r="G110" i="131"/>
  <c r="P109" i="131"/>
  <c r="M109" i="131"/>
  <c r="G109" i="131"/>
  <c r="P108" i="131"/>
  <c r="M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J103" i="131"/>
  <c r="G103" i="131"/>
  <c r="P102" i="131"/>
  <c r="M102" i="131"/>
  <c r="J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M228" i="130"/>
  <c r="G228" i="130"/>
  <c r="M227" i="130"/>
  <c r="G227" i="130"/>
  <c r="M226" i="130"/>
  <c r="G226" i="130"/>
  <c r="M225" i="130"/>
  <c r="G225" i="130"/>
  <c r="M224" i="130"/>
  <c r="G224" i="130"/>
  <c r="M223" i="130"/>
  <c r="G223" i="130"/>
  <c r="M222" i="130"/>
  <c r="G222" i="130"/>
  <c r="M221" i="130"/>
  <c r="G221" i="130"/>
  <c r="M220" i="130"/>
  <c r="G220" i="130"/>
  <c r="M219" i="130"/>
  <c r="G219" i="130"/>
  <c r="M218" i="130"/>
  <c r="G218" i="130"/>
  <c r="M217" i="130"/>
  <c r="G217" i="130"/>
  <c r="M216" i="130"/>
  <c r="G216" i="130"/>
  <c r="M215" i="130"/>
  <c r="J215" i="130"/>
  <c r="G215" i="130"/>
  <c r="M214" i="130"/>
  <c r="J214" i="130"/>
  <c r="G214" i="130"/>
  <c r="M213" i="130"/>
  <c r="J213" i="130"/>
  <c r="G213" i="130"/>
  <c r="M212" i="130"/>
  <c r="J212" i="130"/>
  <c r="G212" i="130"/>
  <c r="M211" i="130"/>
  <c r="J211" i="130"/>
  <c r="G211" i="130"/>
  <c r="J210" i="130"/>
  <c r="G210" i="130"/>
  <c r="J209" i="130"/>
  <c r="G209" i="130"/>
  <c r="J208" i="130"/>
  <c r="G208" i="130"/>
  <c r="J207" i="130"/>
  <c r="G207" i="130"/>
  <c r="J206" i="130"/>
  <c r="G206" i="130"/>
  <c r="J205" i="130"/>
  <c r="G205" i="130"/>
  <c r="J204" i="130"/>
  <c r="G204" i="130"/>
  <c r="J203" i="130"/>
  <c r="G203" i="130"/>
  <c r="J202" i="130"/>
  <c r="G202" i="130"/>
  <c r="J201" i="130"/>
  <c r="G201" i="130"/>
  <c r="J200" i="130"/>
  <c r="G200" i="130"/>
  <c r="J199" i="130"/>
  <c r="G199" i="130"/>
  <c r="J198" i="130"/>
  <c r="G198" i="130"/>
  <c r="J197" i="130"/>
  <c r="G197" i="130"/>
  <c r="J196" i="130"/>
  <c r="G196" i="130"/>
  <c r="P195" i="130"/>
  <c r="J195" i="130"/>
  <c r="G195" i="130"/>
  <c r="P194" i="130"/>
  <c r="J194" i="130"/>
  <c r="G194" i="130"/>
  <c r="P193" i="130"/>
  <c r="J193" i="130"/>
  <c r="G193" i="130"/>
  <c r="P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G185" i="130"/>
  <c r="P184" i="130"/>
  <c r="M184" i="130"/>
  <c r="G184" i="130"/>
  <c r="P183" i="130"/>
  <c r="M183" i="130"/>
  <c r="G183" i="130"/>
  <c r="P182" i="130"/>
  <c r="M182" i="130"/>
  <c r="G182" i="130"/>
  <c r="P181" i="130"/>
  <c r="M181" i="130"/>
  <c r="G181" i="130"/>
  <c r="P180" i="130"/>
  <c r="M180" i="130"/>
  <c r="G180" i="130"/>
  <c r="P179" i="130"/>
  <c r="M179" i="130"/>
  <c r="G179" i="130"/>
  <c r="P178" i="130"/>
  <c r="M178" i="130"/>
  <c r="G178" i="130"/>
  <c r="P177" i="130"/>
  <c r="M177" i="130"/>
  <c r="G177" i="130"/>
  <c r="P176" i="130"/>
  <c r="M176" i="130"/>
  <c r="G176" i="130"/>
  <c r="M175" i="130"/>
  <c r="G175" i="130"/>
  <c r="M174" i="130"/>
  <c r="G174" i="130"/>
  <c r="M173" i="130"/>
  <c r="G173" i="130"/>
  <c r="M172" i="130"/>
  <c r="G172" i="130"/>
  <c r="M171" i="130"/>
  <c r="J171" i="130"/>
  <c r="G171" i="130"/>
  <c r="M170" i="130"/>
  <c r="J170" i="130"/>
  <c r="G170" i="130"/>
  <c r="M169" i="130"/>
  <c r="J169" i="130"/>
  <c r="G169" i="130"/>
  <c r="M168" i="130"/>
  <c r="J168" i="130"/>
  <c r="G168" i="130"/>
  <c r="M167" i="130"/>
  <c r="J167" i="130"/>
  <c r="G167" i="130"/>
  <c r="M166" i="130"/>
  <c r="J166" i="130"/>
  <c r="G166" i="130"/>
  <c r="M165" i="130"/>
  <c r="J165" i="130"/>
  <c r="G165" i="130"/>
  <c r="M164" i="130"/>
  <c r="J164" i="130"/>
  <c r="G164" i="130"/>
  <c r="M163" i="130"/>
  <c r="J163" i="130"/>
  <c r="G163" i="130"/>
  <c r="M162" i="130"/>
  <c r="J162" i="130"/>
  <c r="G162" i="130"/>
  <c r="M161" i="130"/>
  <c r="J161" i="130"/>
  <c r="G161" i="130"/>
  <c r="J160" i="130"/>
  <c r="G160" i="130"/>
  <c r="J159" i="130"/>
  <c r="G159" i="130"/>
  <c r="J158" i="130"/>
  <c r="G158" i="130"/>
  <c r="J157" i="130"/>
  <c r="G157" i="130"/>
  <c r="J156" i="130"/>
  <c r="G156" i="130"/>
  <c r="J155" i="130"/>
  <c r="G155" i="130"/>
  <c r="J154" i="130"/>
  <c r="G154" i="130"/>
  <c r="J153" i="130"/>
  <c r="G153" i="130"/>
  <c r="J152" i="130"/>
  <c r="G152" i="130"/>
  <c r="J151" i="130"/>
  <c r="G151" i="130"/>
  <c r="J150" i="130"/>
  <c r="G150" i="130"/>
  <c r="P149" i="130"/>
  <c r="J149" i="130"/>
  <c r="G149" i="130"/>
  <c r="P148" i="130"/>
  <c r="J148" i="130"/>
  <c r="G148" i="130"/>
  <c r="P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G122" i="130"/>
  <c r="P121" i="130"/>
  <c r="M121" i="130"/>
  <c r="G121" i="130"/>
  <c r="P120" i="130"/>
  <c r="M120" i="130"/>
  <c r="G120" i="130"/>
  <c r="P119" i="130"/>
  <c r="M119" i="130"/>
  <c r="G119" i="130"/>
  <c r="P118" i="130"/>
  <c r="M118" i="130"/>
  <c r="G118" i="130"/>
  <c r="P117" i="130"/>
  <c r="M117" i="130"/>
  <c r="G117" i="130"/>
  <c r="P116" i="130"/>
  <c r="M116" i="130"/>
  <c r="G116" i="130"/>
  <c r="P115" i="130"/>
  <c r="M115" i="130"/>
  <c r="G115" i="130"/>
  <c r="P114" i="130"/>
  <c r="M114" i="130"/>
  <c r="G114" i="130"/>
  <c r="P113" i="130"/>
  <c r="M113" i="130"/>
  <c r="G113" i="130"/>
  <c r="P112" i="130"/>
  <c r="M112" i="130"/>
  <c r="G112" i="130"/>
  <c r="P111" i="130"/>
  <c r="M111" i="130"/>
  <c r="G111" i="130"/>
  <c r="P110" i="130"/>
  <c r="M110" i="130"/>
  <c r="G110" i="130"/>
  <c r="P109" i="130"/>
  <c r="M109" i="130"/>
  <c r="G109" i="130"/>
  <c r="P108" i="130"/>
  <c r="M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M228" i="118"/>
  <c r="G228" i="118"/>
  <c r="M227" i="118"/>
  <c r="G227" i="118"/>
  <c r="M226" i="118"/>
  <c r="G226" i="118"/>
  <c r="M225" i="118"/>
  <c r="G225" i="118"/>
  <c r="M224" i="118"/>
  <c r="G224" i="118"/>
  <c r="M223" i="118"/>
  <c r="G223" i="118"/>
  <c r="M222" i="118"/>
  <c r="G222" i="118"/>
  <c r="M221" i="118"/>
  <c r="G221" i="118"/>
  <c r="M220" i="118"/>
  <c r="G220" i="118"/>
  <c r="M219" i="118"/>
  <c r="G219" i="118"/>
  <c r="M218" i="118"/>
  <c r="G218" i="118"/>
  <c r="M217" i="118"/>
  <c r="G217" i="118"/>
  <c r="M216" i="118"/>
  <c r="G216" i="118"/>
  <c r="M215" i="118"/>
  <c r="J215" i="118"/>
  <c r="G215" i="118"/>
  <c r="M214" i="118"/>
  <c r="J214" i="118"/>
  <c r="G214" i="118"/>
  <c r="M213" i="118"/>
  <c r="J213" i="118"/>
  <c r="G213" i="118"/>
  <c r="M212" i="118"/>
  <c r="J212" i="118"/>
  <c r="G212" i="118"/>
  <c r="M211" i="118"/>
  <c r="J211" i="118"/>
  <c r="G211" i="118"/>
  <c r="J210" i="118"/>
  <c r="G210" i="118"/>
  <c r="J209" i="118"/>
  <c r="G209" i="118"/>
  <c r="J208" i="118"/>
  <c r="G208" i="118"/>
  <c r="J207" i="118"/>
  <c r="G207" i="118"/>
  <c r="J206" i="118"/>
  <c r="G206" i="118"/>
  <c r="J205" i="118"/>
  <c r="G205" i="118"/>
  <c r="J204" i="118"/>
  <c r="G204" i="118"/>
  <c r="J203" i="118"/>
  <c r="G203" i="118"/>
  <c r="J202" i="118"/>
  <c r="G202" i="118"/>
  <c r="J201" i="118"/>
  <c r="G201" i="118"/>
  <c r="J200" i="118"/>
  <c r="G200" i="118"/>
  <c r="J199" i="118"/>
  <c r="G199" i="118"/>
  <c r="J198" i="118"/>
  <c r="G198" i="118"/>
  <c r="J197" i="118"/>
  <c r="G197" i="118"/>
  <c r="J196" i="118"/>
  <c r="G196" i="118"/>
  <c r="P195" i="118"/>
  <c r="J195" i="118"/>
  <c r="G195" i="118"/>
  <c r="P194" i="118"/>
  <c r="J194" i="118"/>
  <c r="G194" i="118"/>
  <c r="P193" i="118"/>
  <c r="J193" i="118"/>
  <c r="G193" i="118"/>
  <c r="P192" i="118"/>
  <c r="J192" i="118"/>
  <c r="G192" i="118"/>
  <c r="P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G185" i="118"/>
  <c r="P184" i="118"/>
  <c r="M184" i="118"/>
  <c r="G184" i="118"/>
  <c r="P183" i="118"/>
  <c r="M183" i="118"/>
  <c r="G183" i="118"/>
  <c r="P182" i="118"/>
  <c r="M182" i="118"/>
  <c r="G182" i="118"/>
  <c r="P181" i="118"/>
  <c r="M181" i="118"/>
  <c r="G181" i="118"/>
  <c r="P180" i="118"/>
  <c r="M180" i="118"/>
  <c r="G180" i="118"/>
  <c r="P179" i="118"/>
  <c r="M179" i="118"/>
  <c r="G179" i="118"/>
  <c r="P178" i="118"/>
  <c r="M178" i="118"/>
  <c r="G178" i="118"/>
  <c r="P177" i="118"/>
  <c r="M177" i="118"/>
  <c r="G177" i="118"/>
  <c r="P176" i="118"/>
  <c r="M176" i="118"/>
  <c r="G176" i="118"/>
  <c r="M175" i="118"/>
  <c r="G175" i="118"/>
  <c r="M174" i="118"/>
  <c r="G174" i="118"/>
  <c r="M173" i="118"/>
  <c r="G173" i="118"/>
  <c r="M172" i="118"/>
  <c r="G172" i="118"/>
  <c r="M171" i="118"/>
  <c r="G171" i="118"/>
  <c r="M170" i="118"/>
  <c r="J170" i="118"/>
  <c r="G170" i="118"/>
  <c r="M169" i="118"/>
  <c r="J169" i="118"/>
  <c r="G169" i="118"/>
  <c r="M168" i="118"/>
  <c r="J168" i="118"/>
  <c r="G168" i="118"/>
  <c r="M167" i="118"/>
  <c r="J167" i="118"/>
  <c r="G167" i="118"/>
  <c r="M166" i="118"/>
  <c r="J166" i="118"/>
  <c r="G166" i="118"/>
  <c r="M165" i="118"/>
  <c r="J165" i="118"/>
  <c r="G165" i="118"/>
  <c r="M164" i="118"/>
  <c r="J164" i="118"/>
  <c r="G164" i="118"/>
  <c r="M163" i="118"/>
  <c r="J163" i="118"/>
  <c r="G163" i="118"/>
  <c r="M162" i="118"/>
  <c r="J162" i="118"/>
  <c r="G162" i="118"/>
  <c r="M161" i="118"/>
  <c r="J161" i="118"/>
  <c r="G161" i="118"/>
  <c r="J160" i="118"/>
  <c r="G160" i="118"/>
  <c r="J159" i="118"/>
  <c r="G159" i="118"/>
  <c r="J158" i="118"/>
  <c r="G158" i="118"/>
  <c r="J157" i="118"/>
  <c r="G157" i="118"/>
  <c r="J156" i="118"/>
  <c r="G156" i="118"/>
  <c r="J155" i="118"/>
  <c r="G155" i="118"/>
  <c r="J154" i="118"/>
  <c r="G154" i="118"/>
  <c r="J153" i="118"/>
  <c r="G153" i="118"/>
  <c r="J152" i="118"/>
  <c r="G152" i="118"/>
  <c r="J151" i="118"/>
  <c r="G151" i="118"/>
  <c r="J150" i="118"/>
  <c r="G150" i="118"/>
  <c r="J149" i="118"/>
  <c r="G149" i="118"/>
  <c r="P148" i="118"/>
  <c r="J148" i="118"/>
  <c r="G148" i="118"/>
  <c r="P147" i="118"/>
  <c r="J147" i="118"/>
  <c r="G147" i="118"/>
  <c r="P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G122" i="118"/>
  <c r="P121" i="118"/>
  <c r="M121" i="118"/>
  <c r="G121" i="118"/>
  <c r="P120" i="118"/>
  <c r="M120" i="118"/>
  <c r="G120" i="118"/>
  <c r="P119" i="118"/>
  <c r="M119" i="118"/>
  <c r="G119" i="118"/>
  <c r="P118" i="118"/>
  <c r="M118" i="118"/>
  <c r="G118" i="118"/>
  <c r="P117" i="118"/>
  <c r="M117" i="118"/>
  <c r="G117" i="118"/>
  <c r="P116" i="118"/>
  <c r="M116" i="118"/>
  <c r="G116" i="118"/>
  <c r="P115" i="118"/>
  <c r="M115" i="118"/>
  <c r="G115" i="118"/>
  <c r="P114" i="118"/>
  <c r="M114" i="118"/>
  <c r="G114" i="118"/>
  <c r="P113" i="118"/>
  <c r="M113" i="118"/>
  <c r="G113" i="118"/>
  <c r="P112" i="118"/>
  <c r="M112" i="118"/>
  <c r="G112" i="118"/>
  <c r="P111" i="118"/>
  <c r="M111" i="118"/>
  <c r="G111" i="118"/>
  <c r="P110" i="118"/>
  <c r="M110" i="118"/>
  <c r="G110" i="118"/>
  <c r="P109" i="118"/>
  <c r="M109" i="118"/>
  <c r="G109" i="118"/>
  <c r="P108" i="118"/>
  <c r="M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G228" i="132"/>
  <c r="M227" i="132"/>
  <c r="G227" i="132"/>
  <c r="M226" i="132"/>
  <c r="G226" i="132"/>
  <c r="M225" i="132"/>
  <c r="G225" i="132"/>
  <c r="G224" i="132"/>
  <c r="G223" i="132"/>
  <c r="G222" i="132"/>
  <c r="G221" i="132"/>
  <c r="G220" i="132"/>
  <c r="G219" i="132"/>
  <c r="G218" i="132"/>
  <c r="G217" i="132"/>
  <c r="G216" i="132"/>
  <c r="G215" i="132"/>
  <c r="G214" i="132"/>
  <c r="G213" i="132"/>
  <c r="G212" i="132"/>
  <c r="G211" i="132"/>
  <c r="G210" i="132"/>
  <c r="G209" i="132"/>
  <c r="G208" i="132"/>
  <c r="G207" i="132"/>
  <c r="G206" i="132"/>
  <c r="G205" i="132"/>
  <c r="G204" i="132"/>
  <c r="M203" i="132"/>
  <c r="G203" i="132"/>
  <c r="M202" i="132"/>
  <c r="G202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G190" i="132"/>
  <c r="P189" i="132"/>
  <c r="M189" i="132"/>
  <c r="G189" i="132"/>
  <c r="P188" i="132"/>
  <c r="M188" i="132"/>
  <c r="G188" i="132"/>
  <c r="P187" i="132"/>
  <c r="M187" i="132"/>
  <c r="G187" i="132"/>
  <c r="P186" i="132"/>
  <c r="M186" i="132"/>
  <c r="G186" i="132"/>
  <c r="P185" i="132"/>
  <c r="M185" i="132"/>
  <c r="G185" i="132"/>
  <c r="P184" i="132"/>
  <c r="M184" i="132"/>
  <c r="G184" i="132"/>
  <c r="P183" i="132"/>
  <c r="M183" i="132"/>
  <c r="G183" i="132"/>
  <c r="P182" i="132"/>
  <c r="M182" i="132"/>
  <c r="G182" i="132"/>
  <c r="P181" i="132"/>
  <c r="M181" i="132"/>
  <c r="G181" i="132"/>
  <c r="P180" i="132"/>
  <c r="M180" i="132"/>
  <c r="G180" i="132"/>
  <c r="P179" i="132"/>
  <c r="M179" i="132"/>
  <c r="G179" i="132"/>
  <c r="P178" i="132"/>
  <c r="M178" i="132"/>
  <c r="G178" i="132"/>
  <c r="P177" i="132"/>
  <c r="M177" i="132"/>
  <c r="G177" i="132"/>
  <c r="P176" i="132"/>
  <c r="M176" i="132"/>
  <c r="G176" i="132"/>
  <c r="P175" i="132"/>
  <c r="M175" i="132"/>
  <c r="G175" i="132"/>
  <c r="P174" i="132"/>
  <c r="M174" i="132"/>
  <c r="G174" i="132"/>
  <c r="P173" i="132"/>
  <c r="M173" i="132"/>
  <c r="G173" i="132"/>
  <c r="P172" i="132"/>
  <c r="M172" i="132"/>
  <c r="G172" i="132"/>
  <c r="G171" i="132"/>
  <c r="G170" i="132"/>
  <c r="G169" i="132"/>
  <c r="G168" i="132"/>
  <c r="G167" i="132"/>
  <c r="G166" i="132"/>
  <c r="G165" i="132"/>
  <c r="G164" i="132"/>
  <c r="G163" i="132"/>
  <c r="G162" i="132"/>
  <c r="G161" i="132"/>
  <c r="G160" i="132"/>
  <c r="G159" i="132"/>
  <c r="G158" i="132"/>
  <c r="G157" i="132"/>
  <c r="G156" i="132"/>
  <c r="G155" i="132"/>
  <c r="G154" i="132"/>
  <c r="G153" i="132"/>
  <c r="G152" i="132"/>
  <c r="G151" i="132"/>
  <c r="G150" i="132"/>
  <c r="M149" i="132"/>
  <c r="G149" i="132"/>
  <c r="M148" i="132"/>
  <c r="G148" i="132"/>
  <c r="M147" i="132"/>
  <c r="G147" i="132"/>
  <c r="M146" i="132"/>
  <c r="G146" i="132"/>
  <c r="M145" i="132"/>
  <c r="G145" i="132"/>
  <c r="M144" i="132"/>
  <c r="G144" i="132"/>
  <c r="M143" i="132"/>
  <c r="G143" i="132"/>
  <c r="P142" i="132"/>
  <c r="M142" i="132"/>
  <c r="G142" i="132"/>
  <c r="P141" i="132"/>
  <c r="M141" i="132"/>
  <c r="G141" i="132"/>
  <c r="P140" i="132"/>
  <c r="M140" i="132"/>
  <c r="G140" i="132"/>
  <c r="P139" i="132"/>
  <c r="M139" i="132"/>
  <c r="G139" i="132"/>
  <c r="P138" i="132"/>
  <c r="M138" i="132"/>
  <c r="G138" i="132"/>
  <c r="P137" i="132"/>
  <c r="M137" i="132"/>
  <c r="G137" i="132"/>
  <c r="P136" i="132"/>
  <c r="M136" i="132"/>
  <c r="G136" i="132"/>
  <c r="P135" i="132"/>
  <c r="M135" i="132"/>
  <c r="G135" i="132"/>
  <c r="P134" i="132"/>
  <c r="M134" i="132"/>
  <c r="G134" i="132"/>
  <c r="P133" i="132"/>
  <c r="M133" i="132"/>
  <c r="G133" i="132"/>
  <c r="P132" i="132"/>
  <c r="M132" i="132"/>
  <c r="G132" i="132"/>
  <c r="P131" i="132"/>
  <c r="M131" i="132"/>
  <c r="G131" i="132"/>
  <c r="P130" i="132"/>
  <c r="M130" i="132"/>
  <c r="G130" i="132"/>
  <c r="P129" i="132"/>
  <c r="M129" i="132"/>
  <c r="G129" i="132"/>
  <c r="P128" i="132"/>
  <c r="M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J109" i="106" l="1"/>
  <c r="J108" i="106"/>
  <c r="M228" i="106"/>
  <c r="G228" i="106"/>
  <c r="M227" i="106"/>
  <c r="G227" i="106"/>
  <c r="M226" i="106"/>
  <c r="G226" i="106"/>
  <c r="M225" i="106"/>
  <c r="G225" i="106"/>
  <c r="M224" i="106"/>
  <c r="G224" i="106"/>
  <c r="M223" i="106"/>
  <c r="G223" i="106"/>
  <c r="M222" i="106"/>
  <c r="G222" i="106"/>
  <c r="M221" i="106"/>
  <c r="G221" i="106"/>
  <c r="M220" i="106"/>
  <c r="G220" i="106"/>
  <c r="M219" i="106"/>
  <c r="G219" i="106"/>
  <c r="M218" i="106"/>
  <c r="J218" i="106"/>
  <c r="G218" i="106"/>
  <c r="M217" i="106"/>
  <c r="J217" i="106"/>
  <c r="G217" i="106"/>
  <c r="M216" i="106"/>
  <c r="J216" i="106"/>
  <c r="G216" i="106"/>
  <c r="M215" i="106"/>
  <c r="J215" i="106"/>
  <c r="G215" i="106"/>
  <c r="M214" i="106"/>
  <c r="J214" i="106"/>
  <c r="G214" i="106"/>
  <c r="M213" i="106"/>
  <c r="J213" i="106"/>
  <c r="G213" i="106"/>
  <c r="M212" i="106"/>
  <c r="J212" i="106"/>
  <c r="G212" i="106"/>
  <c r="J211" i="106"/>
  <c r="G211" i="106"/>
  <c r="J210" i="106"/>
  <c r="G210" i="106"/>
  <c r="J209" i="106"/>
  <c r="G209" i="106"/>
  <c r="J208" i="106"/>
  <c r="G208" i="106"/>
  <c r="J207" i="106"/>
  <c r="G207" i="106"/>
  <c r="J206" i="106"/>
  <c r="G206" i="106"/>
  <c r="J205" i="106"/>
  <c r="G205" i="106"/>
  <c r="J204" i="106"/>
  <c r="G204" i="106"/>
  <c r="J203" i="106"/>
  <c r="G203" i="106"/>
  <c r="J202" i="106"/>
  <c r="G202" i="106"/>
  <c r="J201" i="106"/>
  <c r="G201" i="106"/>
  <c r="J200" i="106"/>
  <c r="G200" i="106"/>
  <c r="J199" i="106"/>
  <c r="G199" i="106"/>
  <c r="J198" i="106"/>
  <c r="G198" i="106"/>
  <c r="J197" i="106"/>
  <c r="G197" i="106"/>
  <c r="P196" i="106"/>
  <c r="J196" i="106"/>
  <c r="G196" i="106"/>
  <c r="P195" i="106"/>
  <c r="J195" i="106"/>
  <c r="G195" i="106"/>
  <c r="P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G188" i="106"/>
  <c r="P187" i="106"/>
  <c r="M187" i="106"/>
  <c r="G187" i="106"/>
  <c r="P186" i="106"/>
  <c r="M186" i="106"/>
  <c r="G186" i="106"/>
  <c r="P185" i="106"/>
  <c r="M185" i="106"/>
  <c r="G185" i="106"/>
  <c r="P184" i="106"/>
  <c r="M184" i="106"/>
  <c r="G184" i="106"/>
  <c r="P183" i="106"/>
  <c r="M183" i="106"/>
  <c r="G183" i="106"/>
  <c r="P182" i="106"/>
  <c r="M182" i="106"/>
  <c r="G182" i="106"/>
  <c r="P181" i="106"/>
  <c r="M181" i="106"/>
  <c r="G181" i="106"/>
  <c r="P180" i="106"/>
  <c r="M180" i="106"/>
  <c r="G180" i="106"/>
  <c r="P179" i="106"/>
  <c r="M179" i="106"/>
  <c r="G179" i="106"/>
  <c r="P178" i="106"/>
  <c r="M178" i="106"/>
  <c r="G178" i="106"/>
  <c r="P177" i="106"/>
  <c r="M177" i="106"/>
  <c r="G177" i="106"/>
  <c r="P176" i="106"/>
  <c r="M176" i="106"/>
  <c r="G176" i="106"/>
  <c r="P175" i="106"/>
  <c r="M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M170" i="106"/>
  <c r="J170" i="106"/>
  <c r="G170" i="106"/>
  <c r="M169" i="106"/>
  <c r="J169" i="106"/>
  <c r="G169" i="106"/>
  <c r="M168" i="106"/>
  <c r="J168" i="106"/>
  <c r="G168" i="106"/>
  <c r="M167" i="106"/>
  <c r="J167" i="106"/>
  <c r="G167" i="106"/>
  <c r="M166" i="106"/>
  <c r="J166" i="106"/>
  <c r="G166" i="106"/>
  <c r="M165" i="106"/>
  <c r="J165" i="106"/>
  <c r="G165" i="106"/>
  <c r="M164" i="106"/>
  <c r="J164" i="106"/>
  <c r="G164" i="106"/>
  <c r="J163" i="106"/>
  <c r="G163" i="106"/>
  <c r="J162" i="106"/>
  <c r="G162" i="106"/>
  <c r="J161" i="106"/>
  <c r="G161" i="106"/>
  <c r="J160" i="106"/>
  <c r="G160" i="106"/>
  <c r="J159" i="106"/>
  <c r="G159" i="106"/>
  <c r="J158" i="106"/>
  <c r="G158" i="106"/>
  <c r="J157" i="106"/>
  <c r="G157" i="106"/>
  <c r="J156" i="106"/>
  <c r="G156" i="106"/>
  <c r="J155" i="106"/>
  <c r="G155" i="106"/>
  <c r="J154" i="106"/>
  <c r="G154" i="106"/>
  <c r="J153" i="106"/>
  <c r="G153" i="106"/>
  <c r="J152" i="106"/>
  <c r="G152" i="106"/>
  <c r="J151" i="106"/>
  <c r="G151" i="106"/>
  <c r="J150" i="106"/>
  <c r="G150" i="106"/>
  <c r="M149" i="106"/>
  <c r="J149" i="106"/>
  <c r="G149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G125" i="106"/>
  <c r="P124" i="106"/>
  <c r="M124" i="106"/>
  <c r="G124" i="106"/>
  <c r="P123" i="106"/>
  <c r="M123" i="106"/>
  <c r="G123" i="106"/>
  <c r="P122" i="106"/>
  <c r="M122" i="106"/>
  <c r="G122" i="106"/>
  <c r="P121" i="106"/>
  <c r="M121" i="106"/>
  <c r="G121" i="106"/>
  <c r="P120" i="106"/>
  <c r="M120" i="106"/>
  <c r="G120" i="106"/>
  <c r="P119" i="106"/>
  <c r="M119" i="106"/>
  <c r="G119" i="106"/>
  <c r="P118" i="106"/>
  <c r="M118" i="106"/>
  <c r="G118" i="106"/>
  <c r="P117" i="106"/>
  <c r="M117" i="106"/>
  <c r="G117" i="106"/>
  <c r="P116" i="106"/>
  <c r="M116" i="106"/>
  <c r="G116" i="106"/>
  <c r="P115" i="106"/>
  <c r="M115" i="106"/>
  <c r="G115" i="106"/>
  <c r="P114" i="106"/>
  <c r="M114" i="106"/>
  <c r="G114" i="106"/>
  <c r="P113" i="106"/>
  <c r="M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G125" i="139"/>
  <c r="G124" i="139"/>
  <c r="G123" i="139"/>
  <c r="G122" i="139"/>
  <c r="G121" i="139"/>
  <c r="P120" i="139"/>
  <c r="G120" i="139"/>
  <c r="P119" i="139"/>
  <c r="G119" i="139"/>
  <c r="P118" i="139"/>
  <c r="G118" i="139"/>
  <c r="P117" i="139"/>
  <c r="G117" i="139"/>
  <c r="P116" i="139"/>
  <c r="G116" i="139"/>
  <c r="P115" i="139"/>
  <c r="G115" i="139"/>
  <c r="P114" i="139"/>
  <c r="G114" i="139"/>
  <c r="P113" i="139"/>
  <c r="G113" i="139"/>
  <c r="P112" i="139"/>
  <c r="G112" i="139"/>
  <c r="P111" i="139"/>
  <c r="G111" i="139"/>
  <c r="P110" i="139"/>
  <c r="M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P45" i="139"/>
  <c r="M45" i="139"/>
  <c r="J45" i="139"/>
  <c r="G45" i="139"/>
  <c r="P44" i="139"/>
  <c r="M44" i="139"/>
  <c r="J44" i="139"/>
  <c r="G44" i="139"/>
  <c r="P43" i="139"/>
  <c r="M43" i="139"/>
  <c r="J43" i="139"/>
  <c r="G43" i="139"/>
  <c r="P42" i="139"/>
  <c r="M42" i="139"/>
  <c r="J42" i="139"/>
  <c r="G42" i="139"/>
  <c r="P41" i="139"/>
  <c r="M41" i="139"/>
  <c r="J41" i="139"/>
  <c r="G41" i="139"/>
  <c r="P40" i="139"/>
  <c r="M40" i="139"/>
  <c r="J40" i="139"/>
  <c r="G40" i="139"/>
  <c r="P39" i="139"/>
  <c r="M39" i="139"/>
  <c r="J39" i="139"/>
  <c r="G39" i="139"/>
  <c r="P38" i="139"/>
  <c r="M38" i="139"/>
  <c r="J38" i="139"/>
  <c r="G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<sst xmlns="http://schemas.openxmlformats.org/spreadsheetml/2006/main" count="9152" uniqueCount="237">
  <si>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</si>
  <si>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</si>
  <si>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</si>
  <si>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</si>
  <si>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</si>
  <si>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</si>
  <si>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</si>
  <si>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</si>
  <si>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</si>
  <si>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</si>
  <si>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</si>
  <si>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</si>
  <si>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</si>
  <si>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8"/>
  </si>
  <si>
    <t>please fill in</t>
    <phoneticPr fontId="28"/>
  </si>
  <si>
    <t>from SRIM output</t>
    <phoneticPr fontId="28"/>
  </si>
  <si>
    <t>SRIM ver=</t>
    <phoneticPr fontId="28"/>
  </si>
  <si>
    <t>SRIM-2013.00</t>
  </si>
  <si>
    <t>== Target  Composition ==</t>
  </si>
  <si>
    <t>please change in</t>
    <phoneticPr fontId="28"/>
  </si>
  <si>
    <t>for appropriate value/formula</t>
    <phoneticPr fontId="28"/>
  </si>
  <si>
    <t>Ion Z=</t>
    <phoneticPr fontId="28"/>
  </si>
  <si>
    <t>Atomic</t>
  </si>
  <si>
    <t>Multiply Stopping by ; for Stopping Units</t>
    <phoneticPr fontId="28"/>
  </si>
  <si>
    <t>Ion A=</t>
    <phoneticPr fontId="28"/>
  </si>
  <si>
    <t>amu</t>
    <phoneticPr fontId="28"/>
  </si>
  <si>
    <t>Numb</t>
  </si>
  <si>
    <t>[%]</t>
    <phoneticPr fontId="28"/>
  </si>
  <si>
    <t>unitID</t>
    <phoneticPr fontId="28"/>
  </si>
  <si>
    <t>Cnv. Factor</t>
    <phoneticPr fontId="28"/>
  </si>
  <si>
    <t>Target=</t>
    <phoneticPr fontId="28"/>
  </si>
  <si>
    <t>Al</t>
    <phoneticPr fontId="28"/>
  </si>
  <si>
    <t>short name</t>
    <phoneticPr fontId="28"/>
  </si>
  <si>
    <t>eV / Angstrom</t>
    <phoneticPr fontId="28"/>
  </si>
  <si>
    <t>Aluminum</t>
    <phoneticPr fontId="28"/>
  </si>
  <si>
    <t>keV / micron</t>
    <phoneticPr fontId="28"/>
  </si>
  <si>
    <t>Trg.Dens=</t>
    <phoneticPr fontId="28"/>
  </si>
  <si>
    <t>MeV / mm</t>
    <phoneticPr fontId="28"/>
  </si>
  <si>
    <t>keV / (ug/cm2)</t>
    <phoneticPr fontId="28"/>
  </si>
  <si>
    <t>BraggCrct=</t>
    <phoneticPr fontId="28"/>
  </si>
  <si>
    <t>MeV / (mg/cm2)</t>
    <phoneticPr fontId="28"/>
  </si>
  <si>
    <t>row#</t>
    <phoneticPr fontId="28"/>
  </si>
  <si>
    <t>SRIM E range</t>
    <phoneticPr fontId="28"/>
  </si>
  <si>
    <t>keV / (mg/cm2)</t>
    <phoneticPr fontId="28"/>
  </si>
  <si>
    <t>Emin=</t>
    <phoneticPr fontId="28"/>
  </si>
  <si>
    <t>eV / (1E15 atoms/cm2)</t>
    <phoneticPr fontId="28"/>
  </si>
  <si>
    <t>Emax=</t>
    <phoneticPr fontId="28"/>
  </si>
  <si>
    <t>L.S.S. reduced unit</t>
    <phoneticPr fontId="28"/>
  </si>
  <si>
    <t xml:space="preserve"> == 5 : MeV/(mg/cm2)</t>
    <phoneticPr fontId="28"/>
  </si>
  <si>
    <t>SRIM Stopping Power Unit = [MeV/(mg/cm2)]</t>
    <phoneticPr fontId="28"/>
  </si>
  <si>
    <t>Ion</t>
  </si>
  <si>
    <t>dE/dx Elec</t>
    <phoneticPr fontId="28"/>
  </si>
  <si>
    <t>dE/dx Nucl</t>
    <phoneticPr fontId="28"/>
  </si>
  <si>
    <t>dE/dx tot</t>
    <phoneticPr fontId="28"/>
  </si>
  <si>
    <t>Projected</t>
  </si>
  <si>
    <t>Longitudinal</t>
  </si>
  <si>
    <t>Lateral</t>
  </si>
  <si>
    <t>Energy</t>
  </si>
  <si>
    <t>[MeV/u]</t>
    <phoneticPr fontId="38"/>
  </si>
  <si>
    <t>[MeV/(mg/cm2)]</t>
    <phoneticPr fontId="28"/>
  </si>
  <si>
    <t>Range</t>
  </si>
  <si>
    <t>[um]</t>
    <phoneticPr fontId="38"/>
  </si>
  <si>
    <t>Straggling</t>
  </si>
  <si>
    <t>keV</t>
  </si>
  <si>
    <t>A</t>
  </si>
  <si>
    <t>MeV</t>
  </si>
  <si>
    <t>um</t>
  </si>
  <si>
    <t>GeV</t>
  </si>
  <si>
    <t>please fill in</t>
    <phoneticPr fontId="28"/>
  </si>
  <si>
    <t>SRIM ver=</t>
    <phoneticPr fontId="28"/>
  </si>
  <si>
    <t>amu</t>
    <phoneticPr fontId="28"/>
  </si>
  <si>
    <t>[%]</t>
    <phoneticPr fontId="28"/>
  </si>
  <si>
    <t>Cnv. Factor</t>
    <phoneticPr fontId="28"/>
  </si>
  <si>
    <t>Target=</t>
    <phoneticPr fontId="28"/>
  </si>
  <si>
    <t>Si</t>
    <phoneticPr fontId="28"/>
  </si>
  <si>
    <t>Silicon</t>
    <phoneticPr fontId="28"/>
  </si>
  <si>
    <t>keV / (ug/cm2)</t>
    <phoneticPr fontId="28"/>
  </si>
  <si>
    <t>row#</t>
    <phoneticPr fontId="28"/>
  </si>
  <si>
    <t>SRIM E range</t>
    <phoneticPr fontId="28"/>
  </si>
  <si>
    <t>keV / (mg/cm2)</t>
    <phoneticPr fontId="28"/>
  </si>
  <si>
    <t>Emin=</t>
    <phoneticPr fontId="28"/>
  </si>
  <si>
    <t>Emax=</t>
    <phoneticPr fontId="28"/>
  </si>
  <si>
    <t>1GeV/A</t>
    <phoneticPr fontId="28"/>
  </si>
  <si>
    <t>L.S.S. reduced unit</t>
    <phoneticPr fontId="28"/>
  </si>
  <si>
    <t>SRIM Stopping Power Unit = [MeV/(mg/cm2)]</t>
    <phoneticPr fontId="28"/>
  </si>
  <si>
    <t>dE/dx tot</t>
    <phoneticPr fontId="28"/>
  </si>
  <si>
    <t>Kapton</t>
  </si>
  <si>
    <t>Kapton(Polyimide Film ICRU-179)</t>
    <phoneticPr fontId="24"/>
  </si>
  <si>
    <t>Air</t>
    <phoneticPr fontId="24"/>
  </si>
  <si>
    <t>Gas</t>
    <phoneticPr fontId="24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</si>
  <si>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</si>
  <si>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4"/>
  </si>
  <si>
    <t>degC</t>
    <phoneticPr fontId="24"/>
  </si>
  <si>
    <t>[Vol %]</t>
    <phoneticPr fontId="24"/>
  </si>
  <si>
    <t>CO2</t>
    <phoneticPr fontId="24"/>
  </si>
  <si>
    <t>O</t>
    <phoneticPr fontId="24"/>
  </si>
  <si>
    <t>Mylar</t>
    <phoneticPr fontId="24"/>
  </si>
  <si>
    <t>Mylar, Melinex (ICRU-222)</t>
    <phoneticPr fontId="24"/>
  </si>
  <si>
    <t>EJ212</t>
    <phoneticPr fontId="24"/>
  </si>
  <si>
    <t>EJ-212 PL-Scinti</t>
    <phoneticPr fontId="24"/>
  </si>
  <si>
    <t>Au</t>
  </si>
  <si>
    <t>Au</t>
    <phoneticPr fontId="28"/>
  </si>
  <si>
    <t>Gold</t>
    <phoneticPr fontId="28"/>
  </si>
  <si>
    <t>Plastics / Polymers : Kapton Polyimide Film (ICRU-179)</t>
    <phoneticPr fontId="38"/>
  </si>
  <si>
    <t>Common Target Materials: Mylar, Melinex (ICRU-222)</t>
    <phoneticPr fontId="38"/>
  </si>
  <si>
    <t>ref) http://www.eljentechnology.com/index.php/products/plastic-scintillators/64-ej-212</t>
    <phoneticPr fontId="38"/>
  </si>
  <si>
    <t>Polyvinyltoluene C10H11 rho=1.023</t>
    <phoneticPr fontId="38"/>
  </si>
  <si>
    <t>eV</t>
  </si>
  <si>
    <t>10eV/A</t>
  </si>
  <si>
    <t>10eV/A</t>
    <phoneticPr fontId="28"/>
  </si>
  <si>
    <t>1GeV/A</t>
  </si>
  <si>
    <t>Corded</t>
    <phoneticPr fontId="24"/>
  </si>
  <si>
    <t>ThisWSname</t>
    <phoneticPr fontId="24"/>
  </si>
  <si>
    <t>Gas?</t>
    <phoneticPr fontId="24"/>
  </si>
  <si>
    <t>C</t>
    <phoneticPr fontId="28"/>
  </si>
  <si>
    <t>Carbon</t>
    <phoneticPr fontId="28"/>
  </si>
  <si>
    <t>Ayoshida.RIKEN 2017.06</t>
    <phoneticPr fontId="24"/>
  </si>
  <si>
    <t>確認　SRIM-2013の[Compound Dictionary]で用いている組成表のチェック</t>
    <phoneticPr fontId="24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</si>
  <si>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8"/>
  </si>
  <si>
    <t>please fill in</t>
    <phoneticPr fontId="28"/>
  </si>
  <si>
    <t>from SRIM output</t>
    <phoneticPr fontId="28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</si>
  <si>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4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</si>
  <si>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4"/>
  </si>
  <si>
    <t>compund.dat の値</t>
    <rPh sb="13" eb="14">
      <t>アタイ</t>
    </rPh>
    <phoneticPr fontId="24"/>
  </si>
  <si>
    <t>[Atom]</t>
    <phoneticPr fontId="24"/>
  </si>
  <si>
    <t>[Mass]</t>
    <phoneticPr fontId="24"/>
  </si>
  <si>
    <t>[Atomic%]</t>
    <phoneticPr fontId="24"/>
  </si>
  <si>
    <t xml:space="preserve">[Mass %] </t>
    <phoneticPr fontId="24"/>
  </si>
  <si>
    <t xml:space="preserve">[Mass %] </t>
    <phoneticPr fontId="24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</si>
  <si>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4"/>
  </si>
  <si>
    <t>Ion Z=</t>
    <phoneticPr fontId="28"/>
  </si>
  <si>
    <t>N2</t>
    <phoneticPr fontId="24"/>
  </si>
  <si>
    <t>C</t>
    <phoneticPr fontId="24"/>
  </si>
  <si>
    <t>*Air, Dry near sea level (ICRU-104)  0.00120484  O-23.2, N-75.5, Ar-1.3</t>
    <phoneticPr fontId="24"/>
  </si>
  <si>
    <t>Ion A=</t>
    <phoneticPr fontId="28"/>
  </si>
  <si>
    <t>amu</t>
    <phoneticPr fontId="28"/>
  </si>
  <si>
    <t>[%]</t>
    <phoneticPr fontId="28"/>
  </si>
  <si>
    <t>Cnv. Factor</t>
    <phoneticPr fontId="28"/>
  </si>
  <si>
    <t>O2</t>
    <phoneticPr fontId="24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</si>
  <si>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4"/>
  </si>
  <si>
    <t>Target=</t>
    <phoneticPr fontId="28"/>
  </si>
  <si>
    <t>short name</t>
    <phoneticPr fontId="28"/>
  </si>
  <si>
    <t>eV / Angstrom</t>
    <phoneticPr fontId="28"/>
  </si>
  <si>
    <t>Corded</t>
    <phoneticPr fontId="24"/>
  </si>
  <si>
    <t>Ayoshida.RIKEN 2016.07</t>
    <phoneticPr fontId="24"/>
  </si>
  <si>
    <t>Ar</t>
    <phoneticPr fontId="24"/>
  </si>
  <si>
    <t>N</t>
    <phoneticPr fontId="24"/>
  </si>
  <si>
    <t>0 0 0 0   0 0 0 0 0 0 0 0   0 0 0   0 0 0</t>
    <phoneticPr fontId="24"/>
  </si>
  <si>
    <t>Air (Dry ICRU-104(gas))</t>
    <phoneticPr fontId="24"/>
  </si>
  <si>
    <t>keV / micron</t>
    <phoneticPr fontId="28"/>
  </si>
  <si>
    <t>$ corrected by H. Paul, Sept. 2004</t>
    <phoneticPr fontId="24"/>
  </si>
  <si>
    <t>Trg.Dens=</t>
    <phoneticPr fontId="28"/>
  </si>
  <si>
    <t>MeV / mm</t>
    <phoneticPr fontId="28"/>
  </si>
  <si>
    <t>sum</t>
    <phoneticPr fontId="24"/>
  </si>
  <si>
    <t>この値を手動で入力して</t>
    <rPh sb="2" eb="3">
      <t>アタイ</t>
    </rPh>
    <rPh sb="4" eb="6">
      <t>シュドウ</t>
    </rPh>
    <rPh sb="7" eb="9">
      <t>ニュウリョク</t>
    </rPh>
    <phoneticPr fontId="24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</si>
  <si>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4"/>
  </si>
  <si>
    <t>keV / (ug/cm2)</t>
    <phoneticPr fontId="28"/>
  </si>
  <si>
    <t>Avr.Mass</t>
    <phoneticPr fontId="24"/>
  </si>
  <si>
    <t>SRIM計算してある。</t>
  </si>
  <si>
    <t>BraggCrct=</t>
    <phoneticPr fontId="28"/>
  </si>
  <si>
    <t>MeV / (mg/cm2)</t>
    <phoneticPr fontId="28"/>
  </si>
  <si>
    <t>[Atomic%] = [Atom] / sum[Atom]</t>
    <phoneticPr fontId="24"/>
  </si>
  <si>
    <t>row#</t>
    <phoneticPr fontId="28"/>
  </si>
  <si>
    <t>SRIM E range</t>
    <phoneticPr fontId="28"/>
  </si>
  <si>
    <t>keV / (mg/cm2)</t>
    <phoneticPr fontId="28"/>
  </si>
  <si>
    <t>[Mass %] = [Atomic %] * Mass / Avr.Mass</t>
    <phoneticPr fontId="24"/>
  </si>
  <si>
    <t>Emin=</t>
    <phoneticPr fontId="28"/>
  </si>
  <si>
    <t>10eV/A</t>
    <phoneticPr fontId="28"/>
  </si>
  <si>
    <t>eV / (1E15 atoms/cm2)</t>
    <phoneticPr fontId="28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</si>
  <si>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4"/>
  </si>
  <si>
    <t>Emax=</t>
    <phoneticPr fontId="28"/>
  </si>
  <si>
    <t>1GeV/A</t>
    <phoneticPr fontId="28"/>
  </si>
  <si>
    <t>L.S.S. reduced unit</t>
    <phoneticPr fontId="28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</si>
  <si>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</si>
  <si>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4"/>
  </si>
  <si>
    <t>Pa</t>
    <phoneticPr fontId="24"/>
  </si>
  <si>
    <t>compound.dat に記載されている密度 1.2048E-3 に</t>
    <rPh sb="14" eb="16">
      <t>キサイ</t>
    </rPh>
    <rPh sb="21" eb="23">
      <t>ミツド</t>
    </rPh>
    <phoneticPr fontId="24"/>
  </si>
  <si>
    <t>SRIM Stopping Power Unit</t>
    <phoneticPr fontId="24"/>
  </si>
  <si>
    <t xml:space="preserve">Use [Compound Dictionary] [Common Target Materials ][Air,Dry near sea level(ICRU-104)]  and CHANGE "Density= 1.2048E-3" BY HAND </t>
    <phoneticPr fontId="24"/>
  </si>
  <si>
    <t>「近くなるような 1atm の気温」= 20℃　</t>
    <rPh sb="1" eb="2">
      <t>チカ</t>
    </rPh>
    <rPh sb="15" eb="17">
      <t>キオン</t>
    </rPh>
    <phoneticPr fontId="24"/>
  </si>
  <si>
    <t xml:space="preserve"> = [MeV/(mg/cm2)]</t>
    <phoneticPr fontId="24"/>
  </si>
  <si>
    <t>see) SRIM directory\Data\Compound.dat : %Air = Mass%, Dry (ICRU-104: 1atm 20 C), .00120484, 4, 6, .000124, 8, .231781, 7, .755267, 18, .012827</t>
    <phoneticPr fontId="24"/>
  </si>
  <si>
    <t>を別途算出して記載することにした。</t>
    <phoneticPr fontId="24"/>
  </si>
  <si>
    <t>dE/dx Nucl</t>
    <phoneticPr fontId="28"/>
  </si>
  <si>
    <t>その計算式は、Wikipedia から参照した。</t>
    <rPh sb="2" eb="5">
      <t>ケイサンシキ</t>
    </rPh>
    <rPh sb="19" eb="21">
      <t>サンショウ</t>
    </rPh>
    <phoneticPr fontId="24"/>
  </si>
  <si>
    <t>[MeV/(mg/cm2)]</t>
    <phoneticPr fontId="28"/>
  </si>
  <si>
    <t>[um]</t>
    <phoneticPr fontId="38"/>
  </si>
  <si>
    <t>ref) Wikipedia 「空気」</t>
    <phoneticPr fontId="24"/>
  </si>
  <si>
    <t>t [℃]における空気の密度ρ [kg/m3]は、</t>
    <phoneticPr fontId="24"/>
  </si>
  <si>
    <t>大気圧をP [atm]、水蒸気圧を e [atm]とすると、</t>
    <phoneticPr fontId="24"/>
  </si>
  <si>
    <t>ρ[g/cm3] = 1.293E-3 * P[atm] / (1 + t[℃]/273.15)</t>
    <phoneticPr fontId="24"/>
  </si>
  <si>
    <t xml:space="preserve">           x ( 1 - 0.378 * e[atm] / P[atm] )</t>
    <phoneticPr fontId="24"/>
  </si>
  <si>
    <t>ここで、「Air, Dry」なので、</t>
    <phoneticPr fontId="24"/>
  </si>
  <si>
    <t>水蒸気圧を e = 0 [atm] とすると、</t>
    <phoneticPr fontId="24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</si>
  <si>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</si>
  <si>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4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</si>
  <si>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4"/>
  </si>
  <si>
    <t xml:space="preserve">Ptbl = </t>
    <phoneticPr fontId="24"/>
  </si>
  <si>
    <t>[Pa]</t>
    <phoneticPr fontId="24"/>
  </si>
  <si>
    <t>Ttbl =</t>
    <phoneticPr fontId="24"/>
  </si>
  <si>
    <t>[℃]</t>
    <phoneticPr fontId="24"/>
  </si>
  <si>
    <t xml:space="preserve"> e =</t>
    <phoneticPr fontId="24"/>
  </si>
  <si>
    <t>[atm]</t>
    <phoneticPr fontId="24"/>
  </si>
  <si>
    <t>∴ ρ =</t>
    <phoneticPr fontId="24"/>
  </si>
  <si>
    <t>[g/cm3]</t>
    <phoneticPr fontId="24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</si>
  <si>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4"/>
  </si>
  <si>
    <t>km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</si>
  <si>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4"/>
  </si>
  <si>
    <t>Pa</t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</si>
  <si>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4"/>
  </si>
  <si>
    <t>degC</t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</si>
  <si>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4"/>
  </si>
  <si>
    <t>Pa</t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</si>
  <si>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4"/>
  </si>
  <si>
    <t>Pa</t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</si>
  <si>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4"/>
  </si>
  <si>
    <t>degC</t>
    <phoneticPr fontId="24"/>
  </si>
  <si>
    <t>Pa</t>
    <phoneticPr fontId="24"/>
  </si>
  <si>
    <t>Pa</t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</si>
  <si>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4"/>
  </si>
  <si>
    <t>Pa</t>
    <phoneticPr fontId="24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</si>
  <si>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4"/>
  </si>
  <si>
    <t>degC</t>
    <phoneticPr fontId="24"/>
  </si>
  <si>
    <t>Diamond</t>
  </si>
  <si>
    <t>Diamond(dens=3.52)</t>
  </si>
  <si>
    <t>Ayoshida.RIKEN 2017.11</t>
  </si>
  <si>
    <t>used: Carbon (nat.) Density= 3.52</t>
    <phoneticPr fontId="38"/>
  </si>
  <si>
    <t>Havar</t>
  </si>
  <si>
    <t>Havar(ICRU-470)</t>
  </si>
  <si>
    <t>Cr</t>
  </si>
  <si>
    <t>Mn</t>
  </si>
  <si>
    <t>Fe</t>
  </si>
  <si>
    <t>Co</t>
  </si>
  <si>
    <t>Ni</t>
  </si>
  <si>
    <t>Mo</t>
  </si>
  <si>
    <t>W</t>
  </si>
  <si>
    <t>Numbered Compounds : Havar (ICRU-470)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</si>
</sst>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>
      <alignment vertical="center"/>
    </xf>
    <xf numFmtId="0" fontId="15" fillId="0" borderId="0"/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0"/>
    <xf numFmtId="0" fontId="11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44" fillId="0" borderId="0"/>
    <xf numFmtId="0" fontId="45" fillId="0" borderId="0">
      <alignment vertical="center"/>
    </xf>
    <xf numFmtId="0" fontId="4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8" fillId="0" borderId="0"/>
    <xf numFmtId="38" fontId="4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6">
    <xf numFmtId="0" fontId="0" fillId="0" borderId="0" xfId="0">
      <alignment vertical="center"/>
    </xf>
    <xf numFmtId="0" fontId="22" fillId="0" borderId="0" xfId="10" applyFont="1" applyFill="1">
      <alignment vertical="center"/>
    </xf>
    <xf numFmtId="0" fontId="22" fillId="0" borderId="0" xfId="10" applyFont="1" applyFill="1" applyAlignment="1">
      <alignment horizontal="center" vertical="center"/>
    </xf>
    <xf numFmtId="0" fontId="27" fillId="0" borderId="0" xfId="10" applyFont="1" applyFill="1" applyAlignment="1">
      <alignment horizontal="center" vertical="center"/>
    </xf>
    <xf numFmtId="0" fontId="27" fillId="0" borderId="0" xfId="10" applyFont="1" applyFill="1">
      <alignment vertical="center"/>
    </xf>
    <xf numFmtId="0" fontId="22" fillId="0" borderId="0" xfId="10" applyFont="1" applyFill="1" applyAlignment="1">
      <alignment horizontal="right" vertical="center"/>
    </xf>
    <xf numFmtId="0" fontId="29" fillId="0" borderId="0" xfId="10" applyFont="1" applyFill="1">
      <alignment vertical="center"/>
    </xf>
    <xf numFmtId="0" fontId="25" fillId="0" borderId="0" xfId="10" applyFont="1" applyFill="1">
      <alignment vertical="center"/>
    </xf>
    <xf numFmtId="0" fontId="19" fillId="2" borderId="12" xfId="11" applyFont="1" applyFill="1" applyBorder="1" applyAlignment="1">
      <alignment vertical="center"/>
    </xf>
    <xf numFmtId="0" fontId="19" fillId="0" borderId="0" xfId="11" applyFont="1" applyFill="1" applyAlignment="1">
      <alignment vertical="center"/>
    </xf>
    <xf numFmtId="0" fontId="22" fillId="0" borderId="4" xfId="10" applyFont="1" applyFill="1" applyBorder="1">
      <alignment vertical="center"/>
    </xf>
    <xf numFmtId="0" fontId="22" fillId="0" borderId="3" xfId="10" applyFont="1" applyFill="1" applyBorder="1">
      <alignment vertical="center"/>
    </xf>
    <xf numFmtId="0" fontId="31" fillId="0" borderId="0" xfId="10" applyFont="1" applyFill="1" applyAlignment="1">
      <alignment horizontal="right" vertical="center"/>
    </xf>
    <xf numFmtId="0" fontId="18" fillId="2" borderId="10" xfId="10" applyFont="1" applyFill="1" applyBorder="1">
      <alignment vertical="center"/>
    </xf>
    <xf numFmtId="0" fontId="31" fillId="0" borderId="0" xfId="11" applyFont="1" applyFill="1" applyAlignment="1">
      <alignment vertical="center"/>
    </xf>
    <xf numFmtId="0" fontId="19" fillId="0" borderId="0" xfId="11" applyFont="1" applyFill="1" applyAlignment="1">
      <alignment horizontal="right" vertical="center"/>
    </xf>
    <xf numFmtId="0" fontId="19" fillId="3" borderId="12" xfId="11" applyFont="1" applyFill="1" applyBorder="1" applyAlignment="1">
      <alignment vertical="center"/>
    </xf>
    <xf numFmtId="0" fontId="22" fillId="0" borderId="8" xfId="10" applyFont="1" applyFill="1" applyBorder="1">
      <alignment vertical="center"/>
    </xf>
    <xf numFmtId="0" fontId="22" fillId="0" borderId="7" xfId="10" applyFont="1" applyFill="1" applyBorder="1">
      <alignment vertical="center"/>
    </xf>
    <xf numFmtId="0" fontId="22" fillId="0" borderId="9" xfId="10" applyFont="1" applyFill="1" applyBorder="1">
      <alignment vertical="center"/>
    </xf>
    <xf numFmtId="0" fontId="18" fillId="2" borderId="1" xfId="10" applyFont="1" applyFill="1" applyBorder="1" applyAlignment="1">
      <alignment horizontal="left" vertical="center"/>
    </xf>
    <xf numFmtId="0" fontId="21" fillId="0" borderId="0" xfId="10" applyFont="1" applyFill="1">
      <alignment vertical="center"/>
    </xf>
    <xf numFmtId="0" fontId="31" fillId="0" borderId="0" xfId="11" applyFont="1" applyFill="1" applyAlignment="1">
      <alignment horizontal="left" vertical="center"/>
    </xf>
    <xf numFmtId="0" fontId="32" fillId="0" borderId="0" xfId="10" applyFont="1" applyFill="1" applyBorder="1" applyAlignment="1">
      <alignment horizontal="left" vertical="center"/>
    </xf>
    <xf numFmtId="0" fontId="27" fillId="0" borderId="0" xfId="10" applyFont="1" applyFill="1" applyAlignment="1">
      <alignment horizontal="right" vertical="center"/>
    </xf>
    <xf numFmtId="0" fontId="22" fillId="0" borderId="0" xfId="10" applyFont="1" applyFill="1" applyBorder="1">
      <alignment vertical="center"/>
    </xf>
    <xf numFmtId="0" fontId="18" fillId="2" borderId="1" xfId="10" applyFont="1" applyFill="1" applyBorder="1">
      <alignment vertical="center"/>
    </xf>
    <xf numFmtId="0" fontId="18" fillId="2" borderId="2" xfId="11" applyFont="1" applyFill="1" applyBorder="1" applyAlignment="1">
      <alignment horizontal="right" vertical="center"/>
    </xf>
    <xf numFmtId="0" fontId="18" fillId="2" borderId="3" xfId="11" applyFont="1" applyFill="1" applyBorder="1" applyAlignment="1">
      <alignment horizontal="right" vertical="center"/>
    </xf>
    <xf numFmtId="0" fontId="18" fillId="2" borderId="4" xfId="11" applyFont="1" applyFill="1" applyBorder="1" applyAlignment="1">
      <alignment horizontal="right" vertical="center"/>
    </xf>
    <xf numFmtId="11" fontId="18" fillId="2" borderId="10" xfId="11" applyNumberFormat="1" applyFont="1" applyFill="1" applyBorder="1" applyAlignment="1">
      <alignment vertical="center"/>
    </xf>
    <xf numFmtId="0" fontId="31" fillId="0" borderId="0" xfId="10" applyFont="1" applyFill="1">
      <alignment vertical="center"/>
    </xf>
    <xf numFmtId="0" fontId="18" fillId="2" borderId="5" xfId="10" applyFont="1" applyFill="1" applyBorder="1" applyAlignment="1">
      <alignment horizontal="right" vertical="center"/>
    </xf>
    <xf numFmtId="0" fontId="18" fillId="2" borderId="0" xfId="10" applyFont="1" applyFill="1" applyBorder="1">
      <alignment vertical="center"/>
    </xf>
    <xf numFmtId="0" fontId="18" fillId="2" borderId="6" xfId="10" applyFont="1" applyFill="1" applyBorder="1">
      <alignment vertical="center"/>
    </xf>
    <xf numFmtId="11" fontId="18" fillId="2" borderId="1" xfId="11" applyNumberFormat="1" applyFont="1" applyFill="1" applyBorder="1" applyAlignment="1">
      <alignment vertical="center"/>
    </xf>
    <xf numFmtId="0" fontId="22" fillId="0" borderId="0" xfId="10" applyFont="1" applyFill="1" applyBorder="1" applyAlignment="1">
      <alignment horizontal="center" vertical="center"/>
    </xf>
    <xf numFmtId="183" fontId="33" fillId="2" borderId="1" xfId="10" applyNumberFormat="1" applyFont="1" applyFill="1" applyBorder="1">
      <alignment vertical="center"/>
    </xf>
    <xf numFmtId="0" fontId="34" fillId="0" borderId="0" xfId="11" applyFont="1" applyFill="1" applyAlignment="1">
      <alignment vertical="center"/>
    </xf>
    <xf numFmtId="185" fontId="32" fillId="0" borderId="0" xfId="12" applyNumberFormat="1" applyFont="1" applyFill="1" applyBorder="1">
      <alignment vertical="center"/>
    </xf>
    <xf numFmtId="178" fontId="32" fillId="0" borderId="0" xfId="10" applyNumberFormat="1" applyFont="1" applyFill="1" applyBorder="1">
      <alignment vertical="center"/>
    </xf>
    <xf numFmtId="182" fontId="32" fillId="0" borderId="0" xfId="10" applyNumberFormat="1" applyFont="1" applyFill="1" applyBorder="1" applyAlignment="1">
      <alignment horizontal="left" vertical="center"/>
    </xf>
    <xf numFmtId="10" fontId="18" fillId="2" borderId="11" xfId="11" applyNumberFormat="1" applyFont="1" applyFill="1" applyBorder="1" applyAlignment="1">
      <alignment vertical="center"/>
    </xf>
    <xf numFmtId="0" fontId="21" fillId="0" borderId="0" xfId="10" applyFont="1" applyFill="1" applyAlignment="1">
      <alignment horizontal="center" vertical="center"/>
    </xf>
    <xf numFmtId="0" fontId="27" fillId="3" borderId="10" xfId="10" applyFont="1" applyFill="1" applyBorder="1">
      <alignment vertical="center"/>
    </xf>
    <xf numFmtId="0" fontId="35" fillId="0" borderId="0" xfId="10" applyFont="1" applyFill="1">
      <alignment vertical="center"/>
    </xf>
    <xf numFmtId="0" fontId="22" fillId="0" borderId="0" xfId="10" applyFont="1" applyFill="1" applyBorder="1" applyAlignment="1">
      <alignment horizontal="right" vertical="center"/>
    </xf>
    <xf numFmtId="0" fontId="32" fillId="0" borderId="0" xfId="10" applyFont="1" applyFill="1" applyBorder="1" applyAlignment="1">
      <alignment horizontal="right" vertical="center"/>
    </xf>
    <xf numFmtId="0" fontId="27" fillId="3" borderId="11" xfId="10" applyFont="1" applyFill="1" applyBorder="1">
      <alignment vertical="center"/>
    </xf>
    <xf numFmtId="0" fontId="18" fillId="2" borderId="8" xfId="10" applyFont="1" applyFill="1" applyBorder="1" applyAlignment="1">
      <alignment horizontal="right" vertical="center"/>
    </xf>
    <xf numFmtId="0" fontId="18" fillId="2" borderId="7" xfId="10" applyFont="1" applyFill="1" applyBorder="1">
      <alignment vertical="center"/>
    </xf>
    <xf numFmtId="0" fontId="18" fillId="2" borderId="9" xfId="10" applyFont="1" applyFill="1" applyBorder="1">
      <alignment vertical="center"/>
    </xf>
    <xf numFmtId="11" fontId="18" fillId="2" borderId="11" xfId="11" applyNumberFormat="1" applyFont="1" applyFill="1" applyBorder="1" applyAlignment="1">
      <alignment vertical="center"/>
    </xf>
    <xf numFmtId="11" fontId="22" fillId="0" borderId="0" xfId="11" quotePrefix="1" applyNumberFormat="1" applyFont="1" applyFill="1" applyBorder="1" applyAlignment="1">
      <alignment vertical="center"/>
    </xf>
    <xf numFmtId="0" fontId="19" fillId="0" borderId="0" xfId="11" applyFont="1" applyFill="1" applyAlignment="1">
      <alignment horizontal="left" vertical="center"/>
    </xf>
    <xf numFmtId="0" fontId="32" fillId="0" borderId="0" xfId="10" applyFont="1" applyFill="1" applyAlignment="1">
      <alignment horizontal="right" vertical="center"/>
    </xf>
    <xf numFmtId="0" fontId="21" fillId="0" borderId="0" xfId="10" applyFont="1" applyFill="1" applyAlignment="1">
      <alignment horizontal="right" vertical="center"/>
    </xf>
    <xf numFmtId="0" fontId="36" fillId="0" borderId="0" xfId="10" applyFont="1" applyFill="1">
      <alignment vertical="center"/>
    </xf>
    <xf numFmtId="182" fontId="21" fillId="0" borderId="0" xfId="12" applyNumberFormat="1" applyFont="1" applyFill="1">
      <alignment vertical="center"/>
    </xf>
    <xf numFmtId="0" fontId="21" fillId="0" borderId="0" xfId="10" applyFont="1" applyFill="1" applyBorder="1">
      <alignment vertical="center"/>
    </xf>
    <xf numFmtId="179" fontId="21" fillId="0" borderId="0" xfId="12" applyNumberFormat="1" applyFont="1" applyFill="1">
      <alignment vertical="center"/>
    </xf>
    <xf numFmtId="11" fontId="33" fillId="0" borderId="0" xfId="11" applyNumberFormat="1" applyFont="1" applyFill="1" applyBorder="1" applyAlignment="1">
      <alignment vertical="center"/>
    </xf>
    <xf numFmtId="0" fontId="34" fillId="0" borderId="0" xfId="11" applyFont="1" applyFill="1" applyAlignment="1">
      <alignment horizontal="left" vertical="center"/>
    </xf>
    <xf numFmtId="0" fontId="37" fillId="0" borderId="0" xfId="10" applyFont="1" applyFill="1" applyAlignment="1">
      <alignment horizontal="center" vertical="center"/>
    </xf>
    <xf numFmtId="11" fontId="21" fillId="0" borderId="0" xfId="10" applyNumberFormat="1" applyFont="1" applyFill="1" applyBorder="1">
      <alignment vertical="center"/>
    </xf>
    <xf numFmtId="186" fontId="21" fillId="0" borderId="0" xfId="12" applyNumberFormat="1" applyFont="1" applyFill="1">
      <alignment vertical="center"/>
    </xf>
    <xf numFmtId="0" fontId="31" fillId="0" borderId="2" xfId="14" applyFont="1" applyFill="1" applyBorder="1">
      <alignment vertical="center"/>
    </xf>
    <xf numFmtId="0" fontId="31" fillId="0" borderId="3" xfId="14" applyFont="1" applyFill="1" applyBorder="1">
      <alignment vertical="center"/>
    </xf>
    <xf numFmtId="0" fontId="31" fillId="0" borderId="4" xfId="14" applyFont="1" applyFill="1" applyBorder="1">
      <alignment vertical="center"/>
    </xf>
    <xf numFmtId="0" fontId="22" fillId="0" borderId="3" xfId="14" applyFont="1" applyFill="1" applyBorder="1">
      <alignment vertical="center"/>
    </xf>
    <xf numFmtId="0" fontId="22" fillId="0" borderId="4" xfId="14" applyFont="1" applyFill="1" applyBorder="1">
      <alignment vertical="center"/>
    </xf>
    <xf numFmtId="0" fontId="31" fillId="0" borderId="5" xfId="14" applyFont="1" applyFill="1" applyBorder="1">
      <alignment vertical="center"/>
    </xf>
    <xf numFmtId="0" fontId="27" fillId="0" borderId="6" xfId="14" applyFont="1" applyFill="1" applyBorder="1" applyAlignment="1">
      <alignment horizontal="center" vertical="center"/>
    </xf>
    <xf numFmtId="0" fontId="22" fillId="0" borderId="0" xfId="14" applyFont="1" applyFill="1" applyBorder="1">
      <alignment vertical="center"/>
    </xf>
    <xf numFmtId="177" fontId="39" fillId="0" borderId="0" xfId="14" applyNumberFormat="1" applyFont="1" applyFill="1">
      <alignment vertical="center"/>
    </xf>
    <xf numFmtId="2" fontId="39" fillId="3" borderId="0" xfId="14" applyNumberFormat="1" applyFont="1" applyFill="1">
      <alignment vertical="center"/>
    </xf>
    <xf numFmtId="2" fontId="39" fillId="0" borderId="0" xfId="14" applyNumberFormat="1" applyFont="1" applyFill="1">
      <alignment vertical="center"/>
    </xf>
    <xf numFmtId="0" fontId="22" fillId="2" borderId="5" xfId="10" applyFont="1" applyFill="1" applyBorder="1">
      <alignment vertical="center"/>
    </xf>
    <xf numFmtId="0" fontId="22" fillId="3" borderId="6" xfId="10" applyFont="1" applyFill="1" applyBorder="1">
      <alignment vertical="center"/>
    </xf>
    <xf numFmtId="0" fontId="22" fillId="2" borderId="6" xfId="10" applyFont="1" applyFill="1" applyBorder="1">
      <alignment vertical="center"/>
    </xf>
    <xf numFmtId="180" fontId="39" fillId="0" borderId="0" xfId="14" applyNumberFormat="1" applyFont="1" applyFill="1">
      <alignment vertical="center"/>
    </xf>
    <xf numFmtId="182" fontId="21" fillId="0" borderId="0" xfId="15" applyNumberFormat="1" applyFont="1" applyFill="1">
      <alignment vertical="center"/>
    </xf>
    <xf numFmtId="179" fontId="21" fillId="0" borderId="0" xfId="15" applyNumberFormat="1" applyFont="1" applyFill="1">
      <alignment vertical="center"/>
    </xf>
    <xf numFmtId="186" fontId="21" fillId="0" borderId="0" xfId="15" applyNumberFormat="1" applyFont="1" applyFill="1">
      <alignment vertical="center"/>
    </xf>
    <xf numFmtId="0" fontId="22" fillId="2" borderId="2" xfId="15" applyFont="1" applyFill="1" applyBorder="1">
      <alignment vertical="center"/>
    </xf>
    <xf numFmtId="0" fontId="22" fillId="3" borderId="4" xfId="15" applyFont="1" applyFill="1" applyBorder="1">
      <alignment vertical="center"/>
    </xf>
    <xf numFmtId="182" fontId="22" fillId="2" borderId="2" xfId="15" applyNumberFormat="1" applyFont="1" applyFill="1" applyBorder="1">
      <alignment vertical="center"/>
    </xf>
    <xf numFmtId="182" fontId="22" fillId="2" borderId="4" xfId="15" applyNumberFormat="1" applyFont="1" applyFill="1" applyBorder="1">
      <alignment vertical="center"/>
    </xf>
    <xf numFmtId="182" fontId="40" fillId="0" borderId="0" xfId="15" applyNumberFormat="1" applyFont="1" applyFill="1">
      <alignment vertical="center"/>
    </xf>
    <xf numFmtId="0" fontId="22" fillId="2" borderId="5" xfId="15" applyFont="1" applyFill="1" applyBorder="1">
      <alignment vertical="center"/>
    </xf>
    <xf numFmtId="0" fontId="22" fillId="2" borderId="6" xfId="15" applyFont="1" applyFill="1" applyBorder="1">
      <alignment vertical="center"/>
    </xf>
    <xf numFmtId="182" fontId="22" fillId="2" borderId="5" xfId="15" applyNumberFormat="1" applyFont="1" applyFill="1" applyBorder="1">
      <alignment vertical="center"/>
    </xf>
    <xf numFmtId="182" fontId="22" fillId="2" borderId="6" xfId="15" applyNumberFormat="1" applyFont="1" applyFill="1" applyBorder="1">
      <alignment vertical="center"/>
    </xf>
    <xf numFmtId="0" fontId="22" fillId="3" borderId="6" xfId="15" applyFont="1" applyFill="1" applyBorder="1">
      <alignment vertical="center"/>
    </xf>
    <xf numFmtId="0" fontId="22" fillId="0" borderId="0" xfId="15" applyFont="1" applyFill="1">
      <alignment vertical="center"/>
    </xf>
    <xf numFmtId="3" fontId="22" fillId="2" borderId="6" xfId="15" applyNumberFormat="1" applyFont="1" applyFill="1" applyBorder="1">
      <alignment vertical="center"/>
    </xf>
    <xf numFmtId="0" fontId="27" fillId="0" borderId="6" xfId="14" applyFont="1" applyFill="1" applyBorder="1" applyAlignment="1">
      <alignment horizontal="center" vertical="center"/>
    </xf>
    <xf numFmtId="177" fontId="39" fillId="3" borderId="0" xfId="14" applyNumberFormat="1" applyFont="1" applyFill="1">
      <alignment vertical="center"/>
    </xf>
    <xf numFmtId="11" fontId="39" fillId="0" borderId="0" xfId="14" applyNumberFormat="1" applyFont="1" applyFill="1">
      <alignment vertical="center"/>
    </xf>
    <xf numFmtId="0" fontId="42" fillId="0" borderId="0" xfId="10" applyFont="1" applyFill="1" applyAlignment="1">
      <alignment horizontal="left" vertical="center"/>
    </xf>
    <xf numFmtId="0" fontId="43" fillId="0" borderId="0" xfId="10" applyFont="1" applyFill="1">
      <alignment vertical="center"/>
    </xf>
    <xf numFmtId="178" fontId="21" fillId="0" borderId="0" xfId="10" applyNumberFormat="1" applyFont="1" applyFill="1">
      <alignment vertical="center"/>
    </xf>
    <xf numFmtId="0" fontId="20" fillId="2" borderId="10" xfId="10" applyFont="1" applyFill="1" applyBorder="1">
      <alignment vertical="center"/>
    </xf>
    <xf numFmtId="0" fontId="20" fillId="2" borderId="11" xfId="10" applyFont="1" applyFill="1" applyBorder="1">
      <alignment vertical="center"/>
    </xf>
    <xf numFmtId="0" fontId="42" fillId="0" borderId="0" xfId="10" applyFont="1" applyFill="1" applyAlignment="1">
      <alignment horizontal="right" vertical="center"/>
    </xf>
    <xf numFmtId="0" fontId="21" fillId="0" borderId="0" xfId="10" quotePrefix="1" applyFont="1" applyFill="1">
      <alignment vertical="center"/>
    </xf>
    <xf numFmtId="180" fontId="22" fillId="0" borderId="0" xfId="10" applyNumberFormat="1" applyFont="1" applyFill="1" applyBorder="1">
      <alignment vertical="center"/>
    </xf>
    <xf numFmtId="2" fontId="22" fillId="2" borderId="7" xfId="10" applyNumberFormat="1" applyFont="1" applyFill="1" applyBorder="1">
      <alignment vertical="center"/>
    </xf>
    <xf numFmtId="177" fontId="22" fillId="0" borderId="0" xfId="10" applyNumberFormat="1" applyFont="1" applyFill="1">
      <alignment vertical="center"/>
    </xf>
    <xf numFmtId="176" fontId="22" fillId="0" borderId="0" xfId="10" applyNumberFormat="1" applyFont="1" applyFill="1">
      <alignment vertical="center"/>
    </xf>
    <xf numFmtId="177" fontId="22" fillId="0" borderId="0" xfId="10" applyNumberFormat="1" applyFont="1" applyFill="1" applyAlignment="1">
      <alignment horizontal="right" vertical="center"/>
    </xf>
    <xf numFmtId="0" fontId="18" fillId="0" borderId="0" xfId="10" applyFont="1" applyFill="1">
      <alignment vertical="center"/>
    </xf>
    <xf numFmtId="176" fontId="18" fillId="0" borderId="0" xfId="10" applyNumberFormat="1" applyFont="1" applyFill="1">
      <alignment vertical="center"/>
    </xf>
    <xf numFmtId="177" fontId="18" fillId="0" borderId="0" xfId="10" applyNumberFormat="1" applyFont="1" applyFill="1">
      <alignment vertical="center"/>
    </xf>
    <xf numFmtId="179" fontId="32" fillId="0" borderId="0" xfId="12" applyNumberFormat="1" applyFont="1" applyFill="1" applyBorder="1">
      <alignment vertical="center"/>
    </xf>
    <xf numFmtId="0" fontId="27" fillId="0" borderId="6" xfId="14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27" fillId="0" borderId="6" xfId="14" applyFont="1" applyFill="1" applyBorder="1" applyAlignment="1">
      <alignment horizontal="center" vertical="center"/>
    </xf>
    <xf numFmtId="178" fontId="39" fillId="0" borderId="0" xfId="14" applyNumberFormat="1" applyFont="1" applyFill="1">
      <alignment vertical="center"/>
    </xf>
    <xf numFmtId="184" fontId="39" fillId="3" borderId="0" xfId="14" applyNumberFormat="1" applyFont="1" applyFill="1">
      <alignment vertical="center"/>
    </xf>
    <xf numFmtId="184" fontId="39" fillId="0" borderId="0" xfId="14" applyNumberFormat="1" applyFont="1" applyFill="1">
      <alignment vertical="center"/>
    </xf>
    <xf numFmtId="187" fontId="23" fillId="0" borderId="0" xfId="10" applyNumberFormat="1" applyFont="1" applyFill="1" applyBorder="1">
      <alignment vertical="center"/>
    </xf>
    <xf numFmtId="177" fontId="3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76" fontId="23" fillId="0" borderId="0" xfId="10" applyNumberFormat="1" applyFont="1" applyFill="1" applyBorder="1" applyAlignment="1">
      <alignment horizontal="right" vertical="center"/>
    </xf>
    <xf numFmtId="0" fontId="23" fillId="0" borderId="0" xfId="10" applyFont="1" applyFill="1" applyBorder="1" applyAlignment="1">
      <alignment horizontal="right" vertical="center"/>
    </xf>
    <xf numFmtId="0" fontId="22" fillId="0" borderId="0" xfId="10" quotePrefix="1" applyFont="1" applyFill="1" applyBorder="1">
      <alignment vertical="center"/>
    </xf>
    <xf numFmtId="182" fontId="32" fillId="0" borderId="0" xfId="12" applyNumberFormat="1" applyFont="1" applyFill="1" applyBorder="1">
      <alignment vertical="center"/>
    </xf>
    <xf numFmtId="0" fontId="43" fillId="0" borderId="0" xfId="10" applyFont="1" applyFill="1" applyBorder="1">
      <alignment vertical="center"/>
    </xf>
    <xf numFmtId="181" fontId="22" fillId="0" borderId="0" xfId="13" applyNumberFormat="1" applyFont="1" applyFill="1" applyBorder="1">
      <alignment vertical="center"/>
    </xf>
    <xf numFmtId="0" fontId="34" fillId="0" borderId="0" xfId="11" applyFont="1" applyFill="1" applyBorder="1" applyAlignment="1">
      <alignment vertical="center"/>
    </xf>
    <xf numFmtId="179" fontId="23" fillId="0" borderId="0" xfId="10" applyNumberFormat="1" applyFont="1" applyFill="1" applyBorder="1">
      <alignment vertical="center"/>
    </xf>
    <xf numFmtId="0" fontId="23" fillId="0" borderId="0" xfId="10" applyFont="1" applyFill="1" applyBorder="1" applyAlignment="1">
      <alignment horizontal="left" vertical="center"/>
    </xf>
    <xf numFmtId="184" fontId="23" fillId="0" borderId="0" xfId="10" applyNumberFormat="1" applyFont="1" applyFill="1" applyBorder="1" applyAlignment="1">
      <alignment horizontal="right" vertical="center"/>
    </xf>
    <xf numFmtId="0" fontId="22" fillId="3" borderId="0" xfId="10" applyFont="1" applyFill="1" applyBorder="1" applyAlignment="1">
      <alignment horizontal="right" vertical="center"/>
    </xf>
    <xf numFmtId="0" fontId="22" fillId="3" borderId="0" xfId="10" applyFont="1" applyFill="1" applyBorder="1">
      <alignment vertical="center"/>
    </xf>
    <xf numFmtId="0" fontId="22" fillId="3" borderId="12" xfId="10" applyFont="1" applyFill="1" applyBorder="1">
      <alignment vertical="center"/>
    </xf>
    <xf numFmtId="0" fontId="27" fillId="0" borderId="6" xfId="14" applyFont="1" applyFill="1" applyBorder="1" applyAlignment="1">
      <alignment horizontal="center" vertical="center"/>
    </xf>
    <xf numFmtId="0" fontId="27" fillId="0" borderId="6" xfId="14" applyFont="1" applyFill="1" applyBorder="1" applyAlignment="1">
      <alignment horizontal="center" vertical="center"/>
    </xf>
    <xf numFmtId="0" fontId="19" fillId="0" borderId="10" xfId="11" applyFont="1" applyFill="1" applyBorder="1" applyAlignment="1">
      <alignment horizontal="right" vertical="center"/>
    </xf>
    <xf numFmtId="176" fontId="22" fillId="4" borderId="4" xfId="10" applyNumberFormat="1" applyFont="1" applyFill="1" applyBorder="1">
      <alignment vertical="center"/>
    </xf>
    <xf numFmtId="176" fontId="22" fillId="0" borderId="0" xfId="10" applyNumberFormat="1" applyFont="1" applyFill="1" applyBorder="1">
      <alignment vertical="center"/>
    </xf>
    <xf numFmtId="177" fontId="18" fillId="0" borderId="3" xfId="10" applyNumberFormat="1" applyFont="1" applyFill="1" applyBorder="1">
      <alignment vertical="center"/>
    </xf>
    <xf numFmtId="10" fontId="18" fillId="4" borderId="2" xfId="90" applyNumberFormat="1" applyFont="1" applyFill="1" applyBorder="1">
      <alignment vertical="center"/>
    </xf>
    <xf numFmtId="177" fontId="18" fillId="4" borderId="4" xfId="10" applyNumberFormat="1" applyFont="1" applyFill="1" applyBorder="1">
      <alignment vertical="center"/>
    </xf>
    <xf numFmtId="188" fontId="22" fillId="0" borderId="10" xfId="90" applyNumberFormat="1" applyFont="1" applyFill="1" applyBorder="1">
      <alignment vertical="center"/>
    </xf>
    <xf numFmtId="0" fontId="22" fillId="0" borderId="0" xfId="10" applyNumberFormat="1" applyFont="1" applyFill="1" applyAlignment="1">
      <alignment horizontal="left" vertical="center"/>
    </xf>
    <xf numFmtId="0" fontId="22" fillId="0" borderId="12" xfId="10" applyFont="1" applyFill="1" applyBorder="1">
      <alignment vertical="center"/>
    </xf>
    <xf numFmtId="0" fontId="19" fillId="0" borderId="1" xfId="11" applyFont="1" applyFill="1" applyBorder="1" applyAlignment="1">
      <alignment horizontal="right" vertical="center"/>
    </xf>
    <xf numFmtId="176" fontId="22" fillId="4" borderId="6" xfId="10" applyNumberFormat="1" applyFont="1" applyFill="1" applyBorder="1">
      <alignment vertical="center"/>
    </xf>
    <xf numFmtId="177" fontId="18" fillId="0" borderId="0" xfId="10" applyNumberFormat="1" applyFont="1" applyFill="1" applyBorder="1">
      <alignment vertical="center"/>
    </xf>
    <xf numFmtId="0" fontId="22" fillId="0" borderId="6" xfId="10" applyFont="1" applyFill="1" applyBorder="1">
      <alignment vertical="center"/>
    </xf>
    <xf numFmtId="10" fontId="18" fillId="4" borderId="5" xfId="90" applyNumberFormat="1" applyFont="1" applyFill="1" applyBorder="1">
      <alignment vertical="center"/>
    </xf>
    <xf numFmtId="177" fontId="18" fillId="4" borderId="6" xfId="10" applyNumberFormat="1" applyFont="1" applyFill="1" applyBorder="1">
      <alignment vertical="center"/>
    </xf>
    <xf numFmtId="188" fontId="22" fillId="0" borderId="1" xfId="90" applyNumberFormat="1" applyFont="1" applyFill="1" applyBorder="1">
      <alignment vertical="center"/>
    </xf>
    <xf numFmtId="0" fontId="22" fillId="0" borderId="0" xfId="10" applyFont="1" applyFill="1" applyAlignment="1">
      <alignment horizontal="left" vertical="center"/>
    </xf>
    <xf numFmtId="0" fontId="22" fillId="0" borderId="1" xfId="10" applyFont="1" applyFill="1" applyBorder="1" applyAlignment="1">
      <alignment horizontal="right" vertical="center"/>
    </xf>
    <xf numFmtId="0" fontId="19" fillId="0" borderId="11" xfId="11" applyFont="1" applyFill="1" applyBorder="1" applyAlignment="1">
      <alignment horizontal="right" vertical="center"/>
    </xf>
    <xf numFmtId="176" fontId="22" fillId="4" borderId="9" xfId="10" applyNumberFormat="1" applyFont="1" applyFill="1" applyBorder="1">
      <alignment vertical="center"/>
    </xf>
    <xf numFmtId="0" fontId="22" fillId="0" borderId="11" xfId="10" applyFont="1" applyFill="1" applyBorder="1" applyAlignment="1">
      <alignment horizontal="right" vertical="center"/>
    </xf>
    <xf numFmtId="177" fontId="18" fillId="0" borderId="7" xfId="10" applyNumberFormat="1" applyFont="1" applyFill="1" applyBorder="1">
      <alignment vertical="center"/>
    </xf>
    <xf numFmtId="10" fontId="18" fillId="4" borderId="8" xfId="90" applyNumberFormat="1" applyFont="1" applyFill="1" applyBorder="1">
      <alignment vertical="center"/>
    </xf>
    <xf numFmtId="177" fontId="18" fillId="4" borderId="9" xfId="10" applyNumberFormat="1" applyFont="1" applyFill="1" applyBorder="1">
      <alignment vertical="center"/>
    </xf>
    <xf numFmtId="188" fontId="22" fillId="0" borderId="11" xfId="90" applyNumberFormat="1" applyFont="1" applyFill="1" applyBorder="1">
      <alignment vertical="center"/>
    </xf>
    <xf numFmtId="177" fontId="22" fillId="0" borderId="0" xfId="10" applyNumberFormat="1" applyFont="1" applyFill="1" applyBorder="1">
      <alignment vertical="center"/>
    </xf>
    <xf numFmtId="185" fontId="32" fillId="0" borderId="0" xfId="91" applyNumberFormat="1" applyFont="1" applyFill="1" applyBorder="1">
      <alignment vertical="center"/>
    </xf>
    <xf numFmtId="178" fontId="18" fillId="0" borderId="0" xfId="10" applyNumberFormat="1" applyFont="1" applyFill="1" applyBorder="1">
      <alignment vertical="center"/>
    </xf>
    <xf numFmtId="179" fontId="22" fillId="0" borderId="0" xfId="91" applyNumberFormat="1" applyFont="1" applyFill="1" applyBorder="1">
      <alignment vertical="center"/>
    </xf>
    <xf numFmtId="185" fontId="22" fillId="0" borderId="0" xfId="91" applyNumberFormat="1" applyFont="1" applyFill="1" applyBorder="1">
      <alignment vertical="center"/>
    </xf>
    <xf numFmtId="180" fontId="22" fillId="0" borderId="13" xfId="10" applyNumberFormat="1" applyFont="1" applyFill="1" applyBorder="1">
      <alignment vertical="center"/>
    </xf>
    <xf numFmtId="180" fontId="22" fillId="0" borderId="14" xfId="10" applyNumberFormat="1" applyFont="1" applyFill="1" applyBorder="1">
      <alignment vertical="center"/>
    </xf>
    <xf numFmtId="187" fontId="25" fillId="0" borderId="0" xfId="10" applyNumberFormat="1" applyFont="1" applyFill="1" applyBorder="1">
      <alignment vertical="center"/>
    </xf>
    <xf numFmtId="179" fontId="25" fillId="0" borderId="0" xfId="10" applyNumberFormat="1" applyFont="1" applyFill="1" applyBorder="1">
      <alignment vertical="center"/>
    </xf>
    <xf numFmtId="0" fontId="37" fillId="0" borderId="0" xfId="10" applyFont="1" applyFill="1">
      <alignment vertical="center"/>
    </xf>
    <xf numFmtId="179" fontId="21" fillId="0" borderId="0" xfId="92" applyNumberFormat="1" applyFont="1" applyFill="1">
      <alignment vertical="center"/>
    </xf>
    <xf numFmtId="178" fontId="22" fillId="0" borderId="0" xfId="10" applyNumberFormat="1" applyFont="1" applyFill="1" applyBorder="1">
      <alignment vertical="center"/>
    </xf>
    <xf numFmtId="183" fontId="21" fillId="0" borderId="0" xfId="10" applyNumberFormat="1" applyFont="1" applyFill="1" applyAlignment="1">
      <alignment horizontal="right" vertical="center"/>
    </xf>
    <xf numFmtId="0" fontId="37" fillId="0" borderId="0" xfId="10" quotePrefix="1" applyFont="1" applyFill="1" applyAlignment="1">
      <alignment horizontal="center" vertical="center"/>
    </xf>
    <xf numFmtId="186" fontId="21" fillId="0" borderId="0" xfId="92" applyNumberFormat="1" applyFont="1" applyFill="1">
      <alignment vertical="center"/>
    </xf>
    <xf numFmtId="0" fontId="22" fillId="0" borderId="0" xfId="10" quotePrefix="1" applyFont="1" applyFill="1">
      <alignment vertical="center"/>
    </xf>
    <xf numFmtId="0" fontId="25" fillId="0" borderId="0" xfId="10" applyFont="1" applyFill="1" applyAlignment="1">
      <alignment horizontal="right" vertical="center"/>
    </xf>
    <xf numFmtId="1" fontId="18" fillId="0" borderId="0" xfId="10" applyNumberFormat="1" applyFont="1" applyFill="1">
      <alignment vertical="center"/>
    </xf>
    <xf numFmtId="177" fontId="25" fillId="0" borderId="0" xfId="10" applyNumberFormat="1" applyFont="1" applyFill="1" applyAlignment="1">
      <alignment horizontal="right" vertical="center"/>
    </xf>
    <xf numFmtId="2" fontId="23" fillId="0" borderId="0" xfId="10" applyNumberFormat="1" applyFont="1" applyFill="1">
      <alignment vertical="center"/>
    </xf>
    <xf numFmtId="2" fontId="22" fillId="0" borderId="0" xfId="10" applyNumberFormat="1" applyFont="1" applyFill="1">
      <alignment vertical="center"/>
    </xf>
    <xf numFmtId="183" fontId="27" fillId="0" borderId="0" xfId="10" applyNumberFormat="1" applyFont="1" applyFill="1">
      <alignment vertical="center"/>
    </xf>
    <xf numFmtId="0" fontId="22" fillId="0" borderId="0" xfId="92" applyFont="1" applyFill="1">
      <alignment vertical="center"/>
    </xf>
    <xf numFmtId="1" fontId="39" fillId="0" borderId="0" xfId="14" applyNumberFormat="1" applyFont="1" applyFill="1">
      <alignment vertical="center"/>
    </xf>
    <xf numFmtId="180" fontId="22" fillId="0" borderId="0" xfId="10" applyNumberFormat="1" applyFont="1" applyFill="1">
      <alignment vertical="center"/>
    </xf>
    <xf numFmtId="1" fontId="22" fillId="0" borderId="0" xfId="10" applyNumberFormat="1" applyFont="1" applyFill="1">
      <alignment vertical="center"/>
    </xf>
    <xf numFmtId="0" fontId="27" fillId="0" borderId="6" xfId="14" applyFont="1" applyFill="1" applyBorder="1" applyAlignment="1">
      <alignment horizontal="center" vertical="center"/>
    </xf>
    <xf numFmtId="0" fontId="41" fillId="2" borderId="12" xfId="10" applyFont="1" applyFill="1" applyBorder="1" applyAlignment="1">
      <alignment horizontal="center" vertical="center"/>
    </xf>
    <xf numFmtId="0" fontId="27" fillId="0" borderId="5" xfId="14" applyFont="1" applyFill="1" applyBorder="1" applyAlignment="1">
      <alignment horizontal="center" vertical="center"/>
    </xf>
    <xf numFmtId="0" fontId="27" fillId="0" borderId="0" xfId="14" applyFont="1" applyFill="1" applyBorder="1" applyAlignment="1">
      <alignment horizontal="center" vertical="center"/>
    </xf>
    <xf numFmtId="0" fontId="27" fillId="0" borderId="6" xfId="14" applyFont="1" applyFill="1" applyBorder="1" applyAlignment="1">
      <alignment horizontal="center" vertical="center"/>
    </xf>
    <xf numFmtId="0" fontId="22" fillId="0" borderId="0" xfId="93" applyFont="1" applyFill="1">
      <alignment vertical="center"/>
    </xf>
    <xf numFmtId="0" fontId="22" fillId="0" borderId="0" xfId="93" applyFont="1" applyFill="1" applyAlignment="1">
      <alignment horizontal="center" vertical="center"/>
    </xf>
    <xf numFmtId="0" fontId="27" fillId="0" borderId="0" xfId="93" applyFont="1" applyFill="1" applyAlignment="1">
      <alignment horizontal="center" vertical="center"/>
    </xf>
    <xf numFmtId="0" fontId="27" fillId="0" borderId="0" xfId="93" applyFont="1" applyFill="1">
      <alignment vertical="center"/>
    </xf>
    <xf numFmtId="0" fontId="22" fillId="0" borderId="0" xfId="93" applyFont="1" applyFill="1" applyBorder="1" applyAlignment="1">
      <alignment horizontal="right" vertical="center"/>
    </xf>
    <xf numFmtId="0" fontId="22" fillId="0" borderId="0" xfId="93" applyFont="1" applyFill="1" applyBorder="1" applyAlignment="1">
      <alignment horizontal="left" vertical="center"/>
    </xf>
    <xf numFmtId="0" fontId="22" fillId="0" borderId="0" xfId="93" applyFont="1" applyFill="1" applyBorder="1">
      <alignment vertical="center"/>
    </xf>
    <xf numFmtId="0" fontId="29" fillId="0" borderId="0" xfId="93" applyFont="1" applyFill="1">
      <alignment vertical="center"/>
    </xf>
    <xf numFmtId="0" fontId="25" fillId="0" borderId="0" xfId="93" applyFont="1" applyFill="1">
      <alignment vertical="center"/>
    </xf>
    <xf numFmtId="0" fontId="22" fillId="0" borderId="0" xfId="93" applyFont="1" applyFill="1" applyAlignment="1">
      <alignment horizontal="right" vertical="center"/>
    </xf>
    <xf numFmtId="0" fontId="23" fillId="0" borderId="0" xfId="93" applyFont="1" applyFill="1" applyBorder="1" applyAlignment="1">
      <alignment horizontal="left" vertical="center"/>
    </xf>
    <xf numFmtId="184" fontId="23" fillId="0" borderId="0" xfId="93" applyNumberFormat="1" applyFont="1" applyFill="1" applyBorder="1" applyAlignment="1">
      <alignment horizontal="right" vertical="center"/>
    </xf>
    <xf numFmtId="0" fontId="31" fillId="0" borderId="0" xfId="93" applyFont="1" applyFill="1" applyAlignment="1">
      <alignment horizontal="right" vertical="center"/>
    </xf>
    <xf numFmtId="0" fontId="18" fillId="2" borderId="10" xfId="93" applyFont="1" applyFill="1" applyBorder="1">
      <alignment vertical="center"/>
    </xf>
    <xf numFmtId="0" fontId="41" fillId="2" borderId="12" xfId="93" applyFont="1" applyFill="1" applyBorder="1" applyAlignment="1">
      <alignment horizontal="center" vertical="center"/>
    </xf>
    <xf numFmtId="0" fontId="23" fillId="0" borderId="0" xfId="93" applyFont="1" applyFill="1" applyBorder="1" applyAlignment="1">
      <alignment horizontal="right" vertical="center"/>
    </xf>
    <xf numFmtId="0" fontId="22" fillId="0" borderId="0" xfId="93" quotePrefix="1" applyFont="1" applyFill="1" applyBorder="1">
      <alignment vertical="center"/>
    </xf>
    <xf numFmtId="0" fontId="18" fillId="2" borderId="1" xfId="93" applyFont="1" applyFill="1" applyBorder="1" applyAlignment="1">
      <alignment horizontal="left" vertical="center"/>
    </xf>
    <xf numFmtId="0" fontId="21" fillId="0" borderId="0" xfId="93" applyFont="1" applyFill="1">
      <alignment vertical="center"/>
    </xf>
    <xf numFmtId="0" fontId="32" fillId="0" borderId="0" xfId="93" applyFont="1" applyFill="1" applyBorder="1" applyAlignment="1">
      <alignment horizontal="left" vertical="center"/>
    </xf>
    <xf numFmtId="182" fontId="32" fillId="0" borderId="0" xfId="91" applyNumberFormat="1" applyFont="1" applyFill="1" applyBorder="1">
      <alignment vertical="center"/>
    </xf>
    <xf numFmtId="0" fontId="27" fillId="0" borderId="0" xfId="93" applyFont="1" applyFill="1" applyAlignment="1">
      <alignment horizontal="right" vertical="center"/>
    </xf>
    <xf numFmtId="0" fontId="43" fillId="0" borderId="0" xfId="93" applyFont="1" applyFill="1" applyBorder="1">
      <alignment vertical="center"/>
    </xf>
    <xf numFmtId="179" fontId="32" fillId="0" borderId="0" xfId="91" applyNumberFormat="1" applyFont="1" applyFill="1" applyBorder="1">
      <alignment vertical="center"/>
    </xf>
    <xf numFmtId="0" fontId="18" fillId="2" borderId="1" xfId="93" applyFont="1" applyFill="1" applyBorder="1">
      <alignment vertical="center"/>
    </xf>
    <xf numFmtId="0" fontId="22" fillId="3" borderId="12" xfId="93" applyFont="1" applyFill="1" applyBorder="1">
      <alignment vertical="center"/>
    </xf>
    <xf numFmtId="0" fontId="21" fillId="0" borderId="0" xfId="93" applyFont="1" applyFill="1" applyBorder="1">
      <alignment vertical="center"/>
    </xf>
    <xf numFmtId="0" fontId="31" fillId="0" borderId="0" xfId="93" applyFont="1" applyFill="1">
      <alignment vertical="center"/>
    </xf>
    <xf numFmtId="0" fontId="18" fillId="2" borderId="5" xfId="93" applyFont="1" applyFill="1" applyBorder="1" applyAlignment="1">
      <alignment horizontal="right" vertical="center"/>
    </xf>
    <xf numFmtId="0" fontId="18" fillId="2" borderId="0" xfId="93" applyFont="1" applyFill="1" applyBorder="1">
      <alignment vertical="center"/>
    </xf>
    <xf numFmtId="0" fontId="18" fillId="2" borderId="6" xfId="93" applyFont="1" applyFill="1" applyBorder="1">
      <alignment vertical="center"/>
    </xf>
    <xf numFmtId="0" fontId="22" fillId="0" borderId="0" xfId="93" applyFont="1" applyFill="1" applyBorder="1" applyAlignment="1">
      <alignment horizontal="center" vertical="center"/>
    </xf>
    <xf numFmtId="183" fontId="33" fillId="2" borderId="1" xfId="93" applyNumberFormat="1" applyFont="1" applyFill="1" applyBorder="1">
      <alignment vertical="center"/>
    </xf>
    <xf numFmtId="178" fontId="32" fillId="0" borderId="0" xfId="93" applyNumberFormat="1" applyFont="1" applyFill="1" applyBorder="1">
      <alignment vertical="center"/>
    </xf>
    <xf numFmtId="182" fontId="32" fillId="0" borderId="0" xfId="93" applyNumberFormat="1" applyFont="1" applyFill="1" applyBorder="1" applyAlignment="1">
      <alignment horizontal="left" vertical="center"/>
    </xf>
    <xf numFmtId="0" fontId="21" fillId="0" borderId="0" xfId="93" applyFont="1" applyFill="1" applyAlignment="1">
      <alignment horizontal="center" vertical="center"/>
    </xf>
    <xf numFmtId="0" fontId="32" fillId="0" borderId="0" xfId="93" applyFont="1" applyFill="1" applyBorder="1" applyAlignment="1">
      <alignment horizontal="right" vertical="center"/>
    </xf>
    <xf numFmtId="0" fontId="27" fillId="3" borderId="10" xfId="93" applyFont="1" applyFill="1" applyBorder="1">
      <alignment vertical="center"/>
    </xf>
    <xf numFmtId="0" fontId="35" fillId="0" borderId="0" xfId="93" applyFont="1" applyFill="1">
      <alignment vertical="center"/>
    </xf>
    <xf numFmtId="0" fontId="27" fillId="3" borderId="11" xfId="93" applyFont="1" applyFill="1" applyBorder="1">
      <alignment vertical="center"/>
    </xf>
    <xf numFmtId="0" fontId="18" fillId="2" borderId="8" xfId="93" applyFont="1" applyFill="1" applyBorder="1" applyAlignment="1">
      <alignment horizontal="right" vertical="center"/>
    </xf>
    <xf numFmtId="0" fontId="18" fillId="2" borderId="7" xfId="93" applyFont="1" applyFill="1" applyBorder="1">
      <alignment vertical="center"/>
    </xf>
    <xf numFmtId="0" fontId="18" fillId="2" borderId="9" xfId="93" applyFont="1" applyFill="1" applyBorder="1">
      <alignment vertical="center"/>
    </xf>
    <xf numFmtId="0" fontId="20" fillId="2" borderId="10" xfId="93" applyFont="1" applyFill="1" applyBorder="1">
      <alignment vertical="center"/>
    </xf>
    <xf numFmtId="180" fontId="22" fillId="0" borderId="0" xfId="93" applyNumberFormat="1" applyFont="1" applyFill="1" applyBorder="1">
      <alignment vertical="center"/>
    </xf>
    <xf numFmtId="187" fontId="23" fillId="0" borderId="0" xfId="93" applyNumberFormat="1" applyFont="1" applyFill="1" applyBorder="1">
      <alignment vertical="center"/>
    </xf>
    <xf numFmtId="179" fontId="23" fillId="0" borderId="0" xfId="93" applyNumberFormat="1" applyFont="1" applyFill="1" applyBorder="1">
      <alignment vertical="center"/>
    </xf>
    <xf numFmtId="0" fontId="20" fillId="2" borderId="11" xfId="93" applyFont="1" applyFill="1" applyBorder="1">
      <alignment vertical="center"/>
    </xf>
    <xf numFmtId="178" fontId="21" fillId="0" borderId="0" xfId="93" applyNumberFormat="1" applyFont="1" applyFill="1">
      <alignment vertical="center"/>
    </xf>
    <xf numFmtId="182" fontId="21" fillId="0" borderId="0" xfId="91" applyNumberFormat="1" applyFont="1" applyFill="1">
      <alignment vertical="center"/>
    </xf>
    <xf numFmtId="179" fontId="21" fillId="0" borderId="0" xfId="91" applyNumberFormat="1" applyFont="1" applyFill="1">
      <alignment vertical="center"/>
    </xf>
    <xf numFmtId="177" fontId="32" fillId="0" borderId="0" xfId="93" applyNumberFormat="1" applyFont="1" applyFill="1" applyBorder="1">
      <alignment vertical="center"/>
    </xf>
    <xf numFmtId="0" fontId="21" fillId="0" borderId="0" xfId="93" applyFont="1" applyFill="1" applyAlignment="1">
      <alignment horizontal="right" vertical="center"/>
    </xf>
    <xf numFmtId="0" fontId="36" fillId="0" borderId="0" xfId="93" applyFont="1" applyFill="1">
      <alignment vertical="center"/>
    </xf>
    <xf numFmtId="0" fontId="37" fillId="0" borderId="0" xfId="93" applyFont="1" applyFill="1" applyAlignment="1">
      <alignment horizontal="center" vertical="center"/>
    </xf>
    <xf numFmtId="11" fontId="21" fillId="0" borderId="0" xfId="93" applyNumberFormat="1" applyFont="1" applyFill="1" applyBorder="1">
      <alignment vertical="center"/>
    </xf>
    <xf numFmtId="0" fontId="31" fillId="0" borderId="2" xfId="94" applyFont="1" applyFill="1" applyBorder="1">
      <alignment vertical="center"/>
    </xf>
    <xf numFmtId="0" fontId="22" fillId="0" borderId="3" xfId="93" applyFont="1" applyFill="1" applyBorder="1">
      <alignment vertical="center"/>
    </xf>
    <xf numFmtId="0" fontId="22" fillId="0" borderId="4" xfId="93" applyFont="1" applyFill="1" applyBorder="1">
      <alignment vertical="center"/>
    </xf>
    <xf numFmtId="0" fontId="31" fillId="0" borderId="3" xfId="94" applyFont="1" applyFill="1" applyBorder="1">
      <alignment vertical="center"/>
    </xf>
    <xf numFmtId="0" fontId="31" fillId="0" borderId="4" xfId="94" applyFont="1" applyFill="1" applyBorder="1">
      <alignment vertical="center"/>
    </xf>
    <xf numFmtId="0" fontId="22" fillId="0" borderId="3" xfId="94" applyFont="1" applyFill="1" applyBorder="1">
      <alignment vertical="center"/>
    </xf>
    <xf numFmtId="0" fontId="22" fillId="0" borderId="4" xfId="94" applyFont="1" applyFill="1" applyBorder="1">
      <alignment vertical="center"/>
    </xf>
    <xf numFmtId="0" fontId="31" fillId="0" borderId="5" xfId="94" applyFont="1" applyFill="1" applyBorder="1">
      <alignment vertical="center"/>
    </xf>
    <xf numFmtId="0" fontId="27" fillId="0" borderId="6" xfId="94" applyFont="1" applyFill="1" applyBorder="1" applyAlignment="1">
      <alignment horizontal="center" vertical="center"/>
    </xf>
    <xf numFmtId="0" fontId="27" fillId="0" borderId="5" xfId="94" applyFont="1" applyFill="1" applyBorder="1" applyAlignment="1">
      <alignment horizontal="center" vertical="center"/>
    </xf>
    <xf numFmtId="0" fontId="27" fillId="0" borderId="0" xfId="94" applyFont="1" applyFill="1" applyBorder="1" applyAlignment="1">
      <alignment horizontal="center" vertical="center"/>
    </xf>
    <xf numFmtId="0" fontId="27" fillId="0" borderId="6" xfId="94" applyFont="1" applyFill="1" applyBorder="1" applyAlignment="1">
      <alignment horizontal="center" vertical="center"/>
    </xf>
    <xf numFmtId="0" fontId="22" fillId="0" borderId="0" xfId="94" applyFont="1" applyFill="1" applyBorder="1">
      <alignment vertical="center"/>
    </xf>
    <xf numFmtId="0" fontId="22" fillId="0" borderId="8" xfId="93" applyFont="1" applyFill="1" applyBorder="1">
      <alignment vertical="center"/>
    </xf>
    <xf numFmtId="0" fontId="22" fillId="0" borderId="7" xfId="93" applyFont="1" applyFill="1" applyBorder="1">
      <alignment vertical="center"/>
    </xf>
    <xf numFmtId="0" fontId="22" fillId="0" borderId="9" xfId="93" applyFont="1" applyFill="1" applyBorder="1">
      <alignment vertical="center"/>
    </xf>
    <xf numFmtId="0" fontId="22" fillId="2" borderId="2" xfId="92" applyFont="1" applyFill="1" applyBorder="1">
      <alignment vertical="center"/>
    </xf>
    <xf numFmtId="0" fontId="22" fillId="3" borderId="4" xfId="92" applyFont="1" applyFill="1" applyBorder="1">
      <alignment vertical="center"/>
    </xf>
    <xf numFmtId="182" fontId="22" fillId="2" borderId="2" xfId="92" applyNumberFormat="1" applyFont="1" applyFill="1" applyBorder="1">
      <alignment vertical="center"/>
    </xf>
    <xf numFmtId="182" fontId="22" fillId="2" borderId="4" xfId="92" applyNumberFormat="1" applyFont="1" applyFill="1" applyBorder="1">
      <alignment vertical="center"/>
    </xf>
    <xf numFmtId="182" fontId="40" fillId="0" borderId="0" xfId="92" applyNumberFormat="1" applyFont="1" applyFill="1">
      <alignment vertical="center"/>
    </xf>
    <xf numFmtId="177" fontId="39" fillId="3" borderId="0" xfId="94" applyNumberFormat="1" applyFont="1" applyFill="1">
      <alignment vertical="center"/>
    </xf>
    <xf numFmtId="0" fontId="22" fillId="2" borderId="5" xfId="92" applyFont="1" applyFill="1" applyBorder="1">
      <alignment vertical="center"/>
    </xf>
    <xf numFmtId="0" fontId="22" fillId="2" borderId="6" xfId="92" applyFont="1" applyFill="1" applyBorder="1">
      <alignment vertical="center"/>
    </xf>
    <xf numFmtId="182" fontId="22" fillId="2" borderId="5" xfId="92" applyNumberFormat="1" applyFont="1" applyFill="1" applyBorder="1">
      <alignment vertical="center"/>
    </xf>
    <xf numFmtId="182" fontId="22" fillId="2" borderId="6" xfId="92" applyNumberFormat="1" applyFont="1" applyFill="1" applyBorder="1">
      <alignment vertical="center"/>
    </xf>
    <xf numFmtId="177" fontId="39" fillId="0" borderId="0" xfId="94" applyNumberFormat="1" applyFont="1" applyFill="1">
      <alignment vertical="center"/>
    </xf>
    <xf numFmtId="0" fontId="22" fillId="3" borderId="6" xfId="92" applyFont="1" applyFill="1" applyBorder="1">
      <alignment vertical="center"/>
    </xf>
    <xf numFmtId="2" fontId="39" fillId="0" borderId="0" xfId="94" applyNumberFormat="1" applyFont="1" applyFill="1">
      <alignment vertical="center"/>
    </xf>
    <xf numFmtId="0" fontId="22" fillId="2" borderId="5" xfId="93" applyFont="1" applyFill="1" applyBorder="1">
      <alignment vertical="center"/>
    </xf>
    <xf numFmtId="0" fontId="22" fillId="2" borderId="6" xfId="93" applyFont="1" applyFill="1" applyBorder="1">
      <alignment vertical="center"/>
    </xf>
    <xf numFmtId="0" fontId="22" fillId="3" borderId="6" xfId="93" applyFont="1" applyFill="1" applyBorder="1">
      <alignment vertical="center"/>
    </xf>
    <xf numFmtId="180" fontId="39" fillId="0" borderId="0" xfId="94" applyNumberFormat="1" applyFont="1" applyFill="1">
      <alignment vertical="center"/>
    </xf>
    <xf numFmtId="1" fontId="39" fillId="0" borderId="0" xfId="94" applyNumberFormat="1" applyFont="1" applyFill="1">
      <alignment vertical="center"/>
    </xf>
    <xf numFmtId="0" fontId="32" fillId="0" borderId="0" xfId="93" applyFont="1" applyFill="1" applyAlignment="1">
      <alignment horizontal="right" vertical="center"/>
    </xf>
  </cellXfs>
  <cellStyles count="95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2 2" xfId="9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2 2" xfId="93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srim2H_Si!$P$5</c:f>
          <c:strCache>
            <c:ptCount val="1"/>
            <c:pt idx="0">
              <c:v>srim2H_Si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srim2H_Si!$D$20:$D$228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srim2H_Si!$E$20:$E$228</c:f>
              <c:numCache>
                <c:formatCode>0.000E+00</c:formatCode>
                <c:ptCount val="209"/>
                <c:pt idx="0">
                  <c:v>1.064E-2</c:v>
                </c:pt>
                <c:pt idx="1">
                  <c:v>1.128E-2</c:v>
                </c:pt>
                <c:pt idx="2">
                  <c:v>1.1900000000000001E-2</c:v>
                </c:pt>
                <c:pt idx="3">
                  <c:v>1.248E-2</c:v>
                </c:pt>
                <c:pt idx="4">
                  <c:v>1.303E-2</c:v>
                </c:pt>
                <c:pt idx="5">
                  <c:v>1.3559999999999999E-2</c:v>
                </c:pt>
                <c:pt idx="6">
                  <c:v>1.4069999999999999E-2</c:v>
                </c:pt>
                <c:pt idx="7">
                  <c:v>1.457E-2</c:v>
                </c:pt>
                <c:pt idx="8">
                  <c:v>1.5049999999999999E-2</c:v>
                </c:pt>
                <c:pt idx="9">
                  <c:v>1.5959999999999998E-2</c:v>
                </c:pt>
                <c:pt idx="10">
                  <c:v>1.6820000000000002E-2</c:v>
                </c:pt>
                <c:pt idx="11">
                  <c:v>1.7639999999999999E-2</c:v>
                </c:pt>
                <c:pt idx="12">
                  <c:v>1.8429999999999998E-2</c:v>
                </c:pt>
                <c:pt idx="13">
                  <c:v>1.9179999999999999E-2</c:v>
                </c:pt>
                <c:pt idx="14">
                  <c:v>1.9900000000000001E-2</c:v>
                </c:pt>
                <c:pt idx="15">
                  <c:v>2.128E-2</c:v>
                </c:pt>
                <c:pt idx="16">
                  <c:v>2.257E-2</c:v>
                </c:pt>
                <c:pt idx="17">
                  <c:v>2.3789999999999999E-2</c:v>
                </c:pt>
                <c:pt idx="18">
                  <c:v>2.495E-2</c:v>
                </c:pt>
                <c:pt idx="19">
                  <c:v>2.606E-2</c:v>
                </c:pt>
                <c:pt idx="20">
                  <c:v>2.7130000000000001E-2</c:v>
                </c:pt>
                <c:pt idx="21">
                  <c:v>2.8150000000000001E-2</c:v>
                </c:pt>
                <c:pt idx="22">
                  <c:v>2.9139999999999999E-2</c:v>
                </c:pt>
                <c:pt idx="23">
                  <c:v>3.0089999999999999E-2</c:v>
                </c:pt>
                <c:pt idx="24">
                  <c:v>3.1019999999999999E-2</c:v>
                </c:pt>
                <c:pt idx="25">
                  <c:v>3.1919999999999997E-2</c:v>
                </c:pt>
                <c:pt idx="26">
                  <c:v>3.3640000000000003E-2</c:v>
                </c:pt>
                <c:pt idx="27">
                  <c:v>3.569E-2</c:v>
                </c:pt>
                <c:pt idx="28">
                  <c:v>3.7620000000000001E-2</c:v>
                </c:pt>
                <c:pt idx="29">
                  <c:v>3.9449999999999999E-2</c:v>
                </c:pt>
                <c:pt idx="30">
                  <c:v>4.1209999999999997E-2</c:v>
                </c:pt>
                <c:pt idx="31">
                  <c:v>4.2889999999999998E-2</c:v>
                </c:pt>
                <c:pt idx="32">
                  <c:v>4.4510000000000001E-2</c:v>
                </c:pt>
                <c:pt idx="33">
                  <c:v>4.607E-2</c:v>
                </c:pt>
                <c:pt idx="34">
                  <c:v>4.7579999999999997E-2</c:v>
                </c:pt>
                <c:pt idx="35">
                  <c:v>5.0470000000000001E-2</c:v>
                </c:pt>
                <c:pt idx="36">
                  <c:v>5.3199999999999997E-2</c:v>
                </c:pt>
                <c:pt idx="37">
                  <c:v>5.5789999999999999E-2</c:v>
                </c:pt>
                <c:pt idx="38">
                  <c:v>5.8270000000000002E-2</c:v>
                </c:pt>
                <c:pt idx="39">
                  <c:v>6.0650000000000003E-2</c:v>
                </c:pt>
                <c:pt idx="40">
                  <c:v>6.2939999999999996E-2</c:v>
                </c:pt>
                <c:pt idx="41">
                  <c:v>6.7290000000000003E-2</c:v>
                </c:pt>
                <c:pt idx="42">
                  <c:v>7.1370000000000003E-2</c:v>
                </c:pt>
                <c:pt idx="43">
                  <c:v>7.5230000000000005E-2</c:v>
                </c:pt>
                <c:pt idx="44">
                  <c:v>7.8899999999999998E-2</c:v>
                </c:pt>
                <c:pt idx="45">
                  <c:v>8.2409999999999997E-2</c:v>
                </c:pt>
                <c:pt idx="46">
                  <c:v>8.5779999999999995E-2</c:v>
                </c:pt>
                <c:pt idx="47">
                  <c:v>8.9020000000000002E-2</c:v>
                </c:pt>
                <c:pt idx="48">
                  <c:v>9.214E-2</c:v>
                </c:pt>
                <c:pt idx="49">
                  <c:v>9.5159999999999995E-2</c:v>
                </c:pt>
                <c:pt idx="50">
                  <c:v>9.8089999999999997E-2</c:v>
                </c:pt>
                <c:pt idx="51">
                  <c:v>0.1009</c:v>
                </c:pt>
                <c:pt idx="52">
                  <c:v>0.10639999999999999</c:v>
                </c:pt>
                <c:pt idx="53">
                  <c:v>0.1128</c:v>
                </c:pt>
                <c:pt idx="54">
                  <c:v>0.11899999999999999</c:v>
                </c:pt>
                <c:pt idx="55">
                  <c:v>0.12479999999999999</c:v>
                </c:pt>
                <c:pt idx="56">
                  <c:v>0.1303</c:v>
                </c:pt>
                <c:pt idx="57">
                  <c:v>0.1356</c:v>
                </c:pt>
                <c:pt idx="58">
                  <c:v>0.14069999999999999</c:v>
                </c:pt>
                <c:pt idx="59">
                  <c:v>0.1457</c:v>
                </c:pt>
                <c:pt idx="60">
                  <c:v>0.15049999999999999</c:v>
                </c:pt>
                <c:pt idx="61">
                  <c:v>0.1588</c:v>
                </c:pt>
                <c:pt idx="62">
                  <c:v>0.16689999999999999</c:v>
                </c:pt>
                <c:pt idx="63">
                  <c:v>0.17469999999999999</c:v>
                </c:pt>
                <c:pt idx="64">
                  <c:v>0.18229999999999999</c:v>
                </c:pt>
                <c:pt idx="65">
                  <c:v>0.18959999999999999</c:v>
                </c:pt>
                <c:pt idx="66">
                  <c:v>0.1966</c:v>
                </c:pt>
                <c:pt idx="67">
                  <c:v>0.20960000000000001</c:v>
                </c:pt>
                <c:pt idx="68">
                  <c:v>0.22140000000000001</c:v>
                </c:pt>
                <c:pt idx="69">
                  <c:v>0.23219999999999999</c:v>
                </c:pt>
                <c:pt idx="70">
                  <c:v>0.24199999999999999</c:v>
                </c:pt>
                <c:pt idx="71">
                  <c:v>0.25109999999999999</c:v>
                </c:pt>
                <c:pt idx="72">
                  <c:v>0.25979999999999998</c:v>
                </c:pt>
                <c:pt idx="73">
                  <c:v>0.26800000000000002</c:v>
                </c:pt>
                <c:pt idx="74">
                  <c:v>0.27600000000000002</c:v>
                </c:pt>
                <c:pt idx="75">
                  <c:v>0.28389999999999999</c:v>
                </c:pt>
                <c:pt idx="76">
                  <c:v>0.29160000000000003</c:v>
                </c:pt>
                <c:pt idx="77">
                  <c:v>0.29920000000000002</c:v>
                </c:pt>
                <c:pt idx="78">
                  <c:v>0.31419999999999998</c:v>
                </c:pt>
                <c:pt idx="79">
                  <c:v>0.33260000000000001</c:v>
                </c:pt>
                <c:pt idx="80">
                  <c:v>0.35020000000000001</c:v>
                </c:pt>
                <c:pt idx="81">
                  <c:v>0.36699999999999999</c:v>
                </c:pt>
                <c:pt idx="82">
                  <c:v>0.38279999999999997</c:v>
                </c:pt>
                <c:pt idx="83">
                  <c:v>0.39760000000000001</c:v>
                </c:pt>
                <c:pt idx="84">
                  <c:v>0.41139999999999999</c:v>
                </c:pt>
                <c:pt idx="85">
                  <c:v>0.42430000000000001</c:v>
                </c:pt>
                <c:pt idx="86">
                  <c:v>0.43609999999999999</c:v>
                </c:pt>
                <c:pt idx="87">
                  <c:v>0.45700000000000002</c:v>
                </c:pt>
                <c:pt idx="88">
                  <c:v>0.47449999999999998</c:v>
                </c:pt>
                <c:pt idx="89">
                  <c:v>0.48899999999999999</c:v>
                </c:pt>
                <c:pt idx="90">
                  <c:v>0.50090000000000001</c:v>
                </c:pt>
                <c:pt idx="91">
                  <c:v>0.51070000000000004</c:v>
                </c:pt>
                <c:pt idx="92">
                  <c:v>0.51849999999999996</c:v>
                </c:pt>
                <c:pt idx="93">
                  <c:v>0.52939999999999998</c:v>
                </c:pt>
                <c:pt idx="94">
                  <c:v>0.53549999999999998</c:v>
                </c:pt>
                <c:pt idx="95">
                  <c:v>0.53810000000000002</c:v>
                </c:pt>
                <c:pt idx="96">
                  <c:v>0.53810000000000002</c:v>
                </c:pt>
                <c:pt idx="97">
                  <c:v>0.53620000000000001</c:v>
                </c:pt>
                <c:pt idx="98">
                  <c:v>0.53300000000000003</c:v>
                </c:pt>
                <c:pt idx="99">
                  <c:v>0.52880000000000005</c:v>
                </c:pt>
                <c:pt idx="100">
                  <c:v>0.52390000000000003</c:v>
                </c:pt>
                <c:pt idx="101">
                  <c:v>0.51849999999999996</c:v>
                </c:pt>
                <c:pt idx="102">
                  <c:v>0.51280000000000003</c:v>
                </c:pt>
                <c:pt idx="103">
                  <c:v>0.50690000000000002</c:v>
                </c:pt>
                <c:pt idx="104">
                  <c:v>0.49469999999999997</c:v>
                </c:pt>
                <c:pt idx="105">
                  <c:v>0.47949999999999998</c:v>
                </c:pt>
                <c:pt idx="106">
                  <c:v>0.46479999999999999</c:v>
                </c:pt>
                <c:pt idx="107">
                  <c:v>0.45069999999999999</c:v>
                </c:pt>
                <c:pt idx="108">
                  <c:v>0.43740000000000001</c:v>
                </c:pt>
                <c:pt idx="109">
                  <c:v>0.4249</c:v>
                </c:pt>
                <c:pt idx="110">
                  <c:v>0.41320000000000001</c:v>
                </c:pt>
                <c:pt idx="111">
                  <c:v>0.40210000000000001</c:v>
                </c:pt>
                <c:pt idx="112">
                  <c:v>0.39169999999999999</c:v>
                </c:pt>
                <c:pt idx="113">
                  <c:v>0.37280000000000002</c:v>
                </c:pt>
                <c:pt idx="114">
                  <c:v>0.35599999999999998</c:v>
                </c:pt>
                <c:pt idx="115">
                  <c:v>0.34100000000000003</c:v>
                </c:pt>
                <c:pt idx="116">
                  <c:v>0.3276</c:v>
                </c:pt>
                <c:pt idx="117">
                  <c:v>0.31540000000000001</c:v>
                </c:pt>
                <c:pt idx="118">
                  <c:v>0.30430000000000001</c:v>
                </c:pt>
                <c:pt idx="119">
                  <c:v>0.28489999999999999</c:v>
                </c:pt>
                <c:pt idx="120">
                  <c:v>0.26850000000000002</c:v>
                </c:pt>
                <c:pt idx="121">
                  <c:v>0.25430000000000003</c:v>
                </c:pt>
                <c:pt idx="122">
                  <c:v>0.24199999999999999</c:v>
                </c:pt>
                <c:pt idx="123">
                  <c:v>0.2311</c:v>
                </c:pt>
                <c:pt idx="124">
                  <c:v>0.22140000000000001</c:v>
                </c:pt>
                <c:pt idx="125">
                  <c:v>0.2127</c:v>
                </c:pt>
                <c:pt idx="126">
                  <c:v>0.2049</c:v>
                </c:pt>
                <c:pt idx="127">
                  <c:v>0.1978</c:v>
                </c:pt>
                <c:pt idx="128">
                  <c:v>0.1913</c:v>
                </c:pt>
                <c:pt idx="129">
                  <c:v>0.18529999999999999</c:v>
                </c:pt>
                <c:pt idx="130">
                  <c:v>0.17469999999999999</c:v>
                </c:pt>
                <c:pt idx="131">
                  <c:v>0.16309999999999999</c:v>
                </c:pt>
                <c:pt idx="132">
                  <c:v>0.1522</c:v>
                </c:pt>
                <c:pt idx="133">
                  <c:v>0.14319999999999999</c:v>
                </c:pt>
                <c:pt idx="134">
                  <c:v>0.13539999999999999</c:v>
                </c:pt>
                <c:pt idx="135">
                  <c:v>0.1285</c:v>
                </c:pt>
                <c:pt idx="136">
                  <c:v>0.12230000000000001</c:v>
                </c:pt>
                <c:pt idx="137">
                  <c:v>0.1168</c:v>
                </c:pt>
                <c:pt idx="138">
                  <c:v>0.1118</c:v>
                </c:pt>
                <c:pt idx="139">
                  <c:v>0.1032</c:v>
                </c:pt>
                <c:pt idx="140">
                  <c:v>9.5909999999999995E-2</c:v>
                </c:pt>
                <c:pt idx="141">
                  <c:v>8.9730000000000004E-2</c:v>
                </c:pt>
                <c:pt idx="142">
                  <c:v>8.4390000000000007E-2</c:v>
                </c:pt>
                <c:pt idx="143">
                  <c:v>7.9719999999999999E-2</c:v>
                </c:pt>
                <c:pt idx="144">
                  <c:v>7.5609999999999997E-2</c:v>
                </c:pt>
                <c:pt idx="145">
                  <c:v>6.8659999999999999E-2</c:v>
                </c:pt>
                <c:pt idx="146">
                  <c:v>6.3009999999999997E-2</c:v>
                </c:pt>
                <c:pt idx="147">
                  <c:v>5.8310000000000001E-2</c:v>
                </c:pt>
                <c:pt idx="148">
                  <c:v>5.4339999999999999E-2</c:v>
                </c:pt>
                <c:pt idx="149">
                  <c:v>5.0930000000000003E-2</c:v>
                </c:pt>
                <c:pt idx="150">
                  <c:v>4.7969999999999999E-2</c:v>
                </c:pt>
                <c:pt idx="151">
                  <c:v>4.5370000000000001E-2</c:v>
                </c:pt>
                <c:pt idx="152">
                  <c:v>4.3060000000000001E-2</c:v>
                </c:pt>
                <c:pt idx="153">
                  <c:v>4.1009999999999998E-2</c:v>
                </c:pt>
                <c:pt idx="154">
                  <c:v>3.916E-2</c:v>
                </c:pt>
                <c:pt idx="155">
                  <c:v>3.7490000000000002E-2</c:v>
                </c:pt>
                <c:pt idx="156">
                  <c:v>3.458E-2</c:v>
                </c:pt>
                <c:pt idx="157">
                  <c:v>3.1579999999999997E-2</c:v>
                </c:pt>
                <c:pt idx="158">
                  <c:v>2.911E-2</c:v>
                </c:pt>
                <c:pt idx="159">
                  <c:v>2.7029999999999998E-2</c:v>
                </c:pt>
                <c:pt idx="160">
                  <c:v>2.5260000000000001E-2</c:v>
                </c:pt>
                <c:pt idx="161">
                  <c:v>2.3730000000000001E-2</c:v>
                </c:pt>
                <c:pt idx="162">
                  <c:v>2.239E-2</c:v>
                </c:pt>
                <c:pt idx="163">
                  <c:v>2.1219999999999999E-2</c:v>
                </c:pt>
                <c:pt idx="164">
                  <c:v>2.017E-2</c:v>
                </c:pt>
                <c:pt idx="165">
                  <c:v>1.839E-2</c:v>
                </c:pt>
                <c:pt idx="166">
                  <c:v>1.6920000000000001E-2</c:v>
                </c:pt>
                <c:pt idx="167">
                  <c:v>1.5699999999999999E-2</c:v>
                </c:pt>
                <c:pt idx="168">
                  <c:v>1.4659999999999999E-2</c:v>
                </c:pt>
                <c:pt idx="169">
                  <c:v>1.3769999999999999E-2</c:v>
                </c:pt>
                <c:pt idx="170">
                  <c:v>1.299E-2</c:v>
                </c:pt>
                <c:pt idx="171">
                  <c:v>1.17E-2</c:v>
                </c:pt>
                <c:pt idx="172">
                  <c:v>1.0670000000000001E-2</c:v>
                </c:pt>
                <c:pt idx="173">
                  <c:v>9.8340000000000007E-3</c:v>
                </c:pt>
                <c:pt idx="174">
                  <c:v>9.1350000000000008E-3</c:v>
                </c:pt>
                <c:pt idx="175">
                  <c:v>8.5430000000000002E-3</c:v>
                </c:pt>
                <c:pt idx="176">
                  <c:v>8.0359999999999997E-3</c:v>
                </c:pt>
                <c:pt idx="177">
                  <c:v>7.5950000000000002E-3</c:v>
                </c:pt>
                <c:pt idx="178">
                  <c:v>7.2090000000000001E-3</c:v>
                </c:pt>
                <c:pt idx="179">
                  <c:v>6.868E-3</c:v>
                </c:pt>
                <c:pt idx="180">
                  <c:v>6.5640000000000004E-3</c:v>
                </c:pt>
                <c:pt idx="181">
                  <c:v>6.2909999999999997E-3</c:v>
                </c:pt>
                <c:pt idx="182">
                  <c:v>5.8230000000000001E-3</c:v>
                </c:pt>
                <c:pt idx="183">
                  <c:v>5.3470000000000002E-3</c:v>
                </c:pt>
                <c:pt idx="184">
                  <c:v>4.9610000000000001E-3</c:v>
                </c:pt>
                <c:pt idx="185">
                  <c:v>4.6410000000000002E-3</c:v>
                </c:pt>
                <c:pt idx="186">
                  <c:v>4.372E-3</c:v>
                </c:pt>
                <c:pt idx="187">
                  <c:v>4.143E-3</c:v>
                </c:pt>
                <c:pt idx="188">
                  <c:v>3.9439999999999996E-3</c:v>
                </c:pt>
                <c:pt idx="189">
                  <c:v>3.771E-3</c:v>
                </c:pt>
                <c:pt idx="190">
                  <c:v>3.6189999999999998E-3</c:v>
                </c:pt>
                <c:pt idx="191">
                  <c:v>3.3639999999999998E-3</c:v>
                </c:pt>
                <c:pt idx="192">
                  <c:v>3.1580000000000002E-3</c:v>
                </c:pt>
                <c:pt idx="193">
                  <c:v>2.9889999999999999E-3</c:v>
                </c:pt>
                <c:pt idx="194">
                  <c:v>2.8470000000000001E-3</c:v>
                </c:pt>
                <c:pt idx="195">
                  <c:v>2.728E-3</c:v>
                </c:pt>
                <c:pt idx="196">
                  <c:v>2.6250000000000002E-3</c:v>
                </c:pt>
                <c:pt idx="197">
                  <c:v>2.4589999999999998E-3</c:v>
                </c:pt>
                <c:pt idx="198">
                  <c:v>2.33E-3</c:v>
                </c:pt>
                <c:pt idx="199">
                  <c:v>2.2279999999999999E-3</c:v>
                </c:pt>
                <c:pt idx="200">
                  <c:v>2.1450000000000002E-3</c:v>
                </c:pt>
                <c:pt idx="201">
                  <c:v>2.078E-3</c:v>
                </c:pt>
                <c:pt idx="202">
                  <c:v>2.0209999999999998E-3</c:v>
                </c:pt>
                <c:pt idx="203">
                  <c:v>1.9740000000000001E-3</c:v>
                </c:pt>
                <c:pt idx="204">
                  <c:v>1.934E-3</c:v>
                </c:pt>
                <c:pt idx="205">
                  <c:v>1.9E-3</c:v>
                </c:pt>
                <c:pt idx="206">
                  <c:v>1.8699999999999999E-3</c:v>
                </c:pt>
                <c:pt idx="207">
                  <c:v>1.8439999999999999E-3</c:v>
                </c:pt>
                <c:pt idx="208">
                  <c:v>1.8029999999999999E-3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srim2H_Si!$D$20:$D$228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srim2H_Si!$F$20:$F$228</c:f>
              <c:numCache>
                <c:formatCode>0.000E+00</c:formatCode>
                <c:ptCount val="209"/>
                <c:pt idx="0">
                  <c:v>1.146E-2</c:v>
                </c:pt>
                <c:pt idx="1">
                  <c:v>1.1939999999999999E-2</c:v>
                </c:pt>
                <c:pt idx="2">
                  <c:v>1.238E-2</c:v>
                </c:pt>
                <c:pt idx="3">
                  <c:v>1.278E-2</c:v>
                </c:pt>
                <c:pt idx="4">
                  <c:v>1.3140000000000001E-2</c:v>
                </c:pt>
                <c:pt idx="5">
                  <c:v>1.3480000000000001E-2</c:v>
                </c:pt>
                <c:pt idx="6">
                  <c:v>1.379E-2</c:v>
                </c:pt>
                <c:pt idx="7">
                  <c:v>1.4080000000000001E-2</c:v>
                </c:pt>
                <c:pt idx="8">
                  <c:v>1.436E-2</c:v>
                </c:pt>
                <c:pt idx="9">
                  <c:v>1.485E-2</c:v>
                </c:pt>
                <c:pt idx="10">
                  <c:v>1.529E-2</c:v>
                </c:pt>
                <c:pt idx="11">
                  <c:v>1.5689999999999999E-2</c:v>
                </c:pt>
                <c:pt idx="12">
                  <c:v>1.6039999999999999E-2</c:v>
                </c:pt>
                <c:pt idx="13">
                  <c:v>1.6369999999999999E-2</c:v>
                </c:pt>
                <c:pt idx="14">
                  <c:v>1.6660000000000001E-2</c:v>
                </c:pt>
                <c:pt idx="15">
                  <c:v>1.7180000000000001E-2</c:v>
                </c:pt>
                <c:pt idx="16">
                  <c:v>1.763E-2</c:v>
                </c:pt>
                <c:pt idx="17">
                  <c:v>1.8010000000000002E-2</c:v>
                </c:pt>
                <c:pt idx="18">
                  <c:v>1.8350000000000002E-2</c:v>
                </c:pt>
                <c:pt idx="19">
                  <c:v>1.864E-2</c:v>
                </c:pt>
                <c:pt idx="20">
                  <c:v>1.89E-2</c:v>
                </c:pt>
                <c:pt idx="21">
                  <c:v>1.9130000000000001E-2</c:v>
                </c:pt>
                <c:pt idx="22">
                  <c:v>1.934E-2</c:v>
                </c:pt>
                <c:pt idx="23">
                  <c:v>1.9519999999999999E-2</c:v>
                </c:pt>
                <c:pt idx="24">
                  <c:v>1.9689999999999999E-2</c:v>
                </c:pt>
                <c:pt idx="25">
                  <c:v>1.983E-2</c:v>
                </c:pt>
                <c:pt idx="26">
                  <c:v>2.009E-2</c:v>
                </c:pt>
                <c:pt idx="27">
                  <c:v>2.034E-2</c:v>
                </c:pt>
                <c:pt idx="28">
                  <c:v>2.0539999999999999E-2</c:v>
                </c:pt>
                <c:pt idx="29">
                  <c:v>2.068E-2</c:v>
                </c:pt>
                <c:pt idx="30">
                  <c:v>2.0799999999999999E-2</c:v>
                </c:pt>
                <c:pt idx="31">
                  <c:v>2.0879999999999999E-2</c:v>
                </c:pt>
                <c:pt idx="32">
                  <c:v>2.094E-2</c:v>
                </c:pt>
                <c:pt idx="33">
                  <c:v>2.0979999999999999E-2</c:v>
                </c:pt>
                <c:pt idx="34">
                  <c:v>2.1000000000000001E-2</c:v>
                </c:pt>
                <c:pt idx="35">
                  <c:v>2.1000000000000001E-2</c:v>
                </c:pt>
                <c:pt idx="36">
                  <c:v>2.0969999999999999E-2</c:v>
                </c:pt>
                <c:pt idx="37">
                  <c:v>2.0899999999999998E-2</c:v>
                </c:pt>
                <c:pt idx="38">
                  <c:v>2.0799999999999999E-2</c:v>
                </c:pt>
                <c:pt idx="39">
                  <c:v>2.069E-2</c:v>
                </c:pt>
                <c:pt idx="40">
                  <c:v>2.0570000000000001E-2</c:v>
                </c:pt>
                <c:pt idx="41">
                  <c:v>2.0299999999999999E-2</c:v>
                </c:pt>
                <c:pt idx="42">
                  <c:v>0.02</c:v>
                </c:pt>
                <c:pt idx="43">
                  <c:v>1.9699999999999999E-2</c:v>
                </c:pt>
                <c:pt idx="44">
                  <c:v>1.9390000000000001E-2</c:v>
                </c:pt>
                <c:pt idx="45">
                  <c:v>1.908E-2</c:v>
                </c:pt>
                <c:pt idx="46">
                  <c:v>1.8780000000000002E-2</c:v>
                </c:pt>
                <c:pt idx="47">
                  <c:v>1.848E-2</c:v>
                </c:pt>
                <c:pt idx="48">
                  <c:v>1.8190000000000001E-2</c:v>
                </c:pt>
                <c:pt idx="49">
                  <c:v>1.7899999999999999E-2</c:v>
                </c:pt>
                <c:pt idx="50">
                  <c:v>1.763E-2</c:v>
                </c:pt>
                <c:pt idx="51">
                  <c:v>1.736E-2</c:v>
                </c:pt>
                <c:pt idx="52">
                  <c:v>1.6840000000000001E-2</c:v>
                </c:pt>
                <c:pt idx="53">
                  <c:v>1.6240000000000001E-2</c:v>
                </c:pt>
                <c:pt idx="54">
                  <c:v>1.5689999999999999E-2</c:v>
                </c:pt>
                <c:pt idx="55">
                  <c:v>1.5169999999999999E-2</c:v>
                </c:pt>
                <c:pt idx="56">
                  <c:v>1.47E-2</c:v>
                </c:pt>
                <c:pt idx="57">
                  <c:v>1.4250000000000001E-2</c:v>
                </c:pt>
                <c:pt idx="58">
                  <c:v>1.384E-2</c:v>
                </c:pt>
                <c:pt idx="59">
                  <c:v>1.345E-2</c:v>
                </c:pt>
                <c:pt idx="60">
                  <c:v>1.3089999999999999E-2</c:v>
                </c:pt>
                <c:pt idx="61">
                  <c:v>1.243E-2</c:v>
                </c:pt>
                <c:pt idx="62">
                  <c:v>1.1849999999999999E-2</c:v>
                </c:pt>
                <c:pt idx="63">
                  <c:v>1.132E-2</c:v>
                </c:pt>
                <c:pt idx="64">
                  <c:v>1.085E-2</c:v>
                </c:pt>
                <c:pt idx="65">
                  <c:v>1.042E-2</c:v>
                </c:pt>
                <c:pt idx="66">
                  <c:v>1.0030000000000001E-2</c:v>
                </c:pt>
                <c:pt idx="67">
                  <c:v>9.3469999999999994E-3</c:v>
                </c:pt>
                <c:pt idx="68">
                  <c:v>8.763E-3</c:v>
                </c:pt>
                <c:pt idx="69">
                  <c:v>8.2579999999999997E-3</c:v>
                </c:pt>
                <c:pt idx="70">
                  <c:v>7.816E-3</c:v>
                </c:pt>
                <c:pt idx="71">
                  <c:v>7.4260000000000003E-3</c:v>
                </c:pt>
                <c:pt idx="72">
                  <c:v>7.0790000000000002E-3</c:v>
                </c:pt>
                <c:pt idx="73">
                  <c:v>6.7669999999999996E-3</c:v>
                </c:pt>
                <c:pt idx="74">
                  <c:v>6.4850000000000003E-3</c:v>
                </c:pt>
                <c:pt idx="75">
                  <c:v>6.2300000000000003E-3</c:v>
                </c:pt>
                <c:pt idx="76">
                  <c:v>5.9959999999999996E-3</c:v>
                </c:pt>
                <c:pt idx="77">
                  <c:v>5.7819999999999998E-3</c:v>
                </c:pt>
                <c:pt idx="78">
                  <c:v>5.4019999999999997E-3</c:v>
                </c:pt>
                <c:pt idx="79">
                  <c:v>5.0000000000000001E-3</c:v>
                </c:pt>
                <c:pt idx="80">
                  <c:v>4.6610000000000002E-3</c:v>
                </c:pt>
                <c:pt idx="81">
                  <c:v>4.3699999999999998E-3</c:v>
                </c:pt>
                <c:pt idx="82">
                  <c:v>4.1180000000000001E-3</c:v>
                </c:pt>
                <c:pt idx="83">
                  <c:v>3.8960000000000002E-3</c:v>
                </c:pt>
                <c:pt idx="84">
                  <c:v>3.7000000000000002E-3</c:v>
                </c:pt>
                <c:pt idx="85">
                  <c:v>3.5249999999999999E-3</c:v>
                </c:pt>
                <c:pt idx="86">
                  <c:v>3.3670000000000002E-3</c:v>
                </c:pt>
                <c:pt idx="87">
                  <c:v>3.0950000000000001E-3</c:v>
                </c:pt>
                <c:pt idx="88">
                  <c:v>2.8679999999999999E-3</c:v>
                </c:pt>
                <c:pt idx="89">
                  <c:v>2.6749999999999999E-3</c:v>
                </c:pt>
                <c:pt idx="90">
                  <c:v>2.5089999999999999E-3</c:v>
                </c:pt>
                <c:pt idx="91">
                  <c:v>2.3649999999999999E-3</c:v>
                </c:pt>
                <c:pt idx="92">
                  <c:v>2.238E-3</c:v>
                </c:pt>
                <c:pt idx="93">
                  <c:v>2.0240000000000002E-3</c:v>
                </c:pt>
                <c:pt idx="94">
                  <c:v>1.851E-3</c:v>
                </c:pt>
                <c:pt idx="95">
                  <c:v>1.707E-3</c:v>
                </c:pt>
                <c:pt idx="96">
                  <c:v>1.5870000000000001E-3</c:v>
                </c:pt>
                <c:pt idx="97">
                  <c:v>1.4829999999999999E-3</c:v>
                </c:pt>
                <c:pt idx="98">
                  <c:v>1.3929999999999999E-3</c:v>
                </c:pt>
                <c:pt idx="99">
                  <c:v>1.315E-3</c:v>
                </c:pt>
                <c:pt idx="100">
                  <c:v>1.2459999999999999E-3</c:v>
                </c:pt>
                <c:pt idx="101">
                  <c:v>1.1839999999999999E-3</c:v>
                </c:pt>
                <c:pt idx="102">
                  <c:v>1.1280000000000001E-3</c:v>
                </c:pt>
                <c:pt idx="103">
                  <c:v>1.078E-3</c:v>
                </c:pt>
                <c:pt idx="104">
                  <c:v>9.9130000000000008E-4</c:v>
                </c:pt>
                <c:pt idx="105">
                  <c:v>9.0200000000000002E-4</c:v>
                </c:pt>
                <c:pt idx="106">
                  <c:v>8.2850000000000003E-4</c:v>
                </c:pt>
                <c:pt idx="107">
                  <c:v>7.67E-4</c:v>
                </c:pt>
                <c:pt idx="108">
                  <c:v>7.1460000000000002E-4</c:v>
                </c:pt>
                <c:pt idx="109">
                  <c:v>6.6940000000000001E-4</c:v>
                </c:pt>
                <c:pt idx="110">
                  <c:v>6.3000000000000003E-4</c:v>
                </c:pt>
                <c:pt idx="111">
                  <c:v>5.953E-4</c:v>
                </c:pt>
                <c:pt idx="112">
                  <c:v>5.6450000000000001E-4</c:v>
                </c:pt>
                <c:pt idx="113">
                  <c:v>5.1219999999999998E-4</c:v>
                </c:pt>
                <c:pt idx="114">
                  <c:v>4.6930000000000002E-4</c:v>
                </c:pt>
                <c:pt idx="115">
                  <c:v>4.3360000000000002E-4</c:v>
                </c:pt>
                <c:pt idx="116">
                  <c:v>4.0319999999999999E-4</c:v>
                </c:pt>
                <c:pt idx="117">
                  <c:v>3.771E-4</c:v>
                </c:pt>
                <c:pt idx="118">
                  <c:v>3.5429999999999999E-4</c:v>
                </c:pt>
                <c:pt idx="119">
                  <c:v>3.166E-4</c:v>
                </c:pt>
                <c:pt idx="120">
                  <c:v>2.8669999999999998E-4</c:v>
                </c:pt>
                <c:pt idx="121">
                  <c:v>2.6219999999999998E-4</c:v>
                </c:pt>
                <c:pt idx="122">
                  <c:v>2.418E-4</c:v>
                </c:pt>
                <c:pt idx="123">
                  <c:v>2.2450000000000001E-4</c:v>
                </c:pt>
                <c:pt idx="124">
                  <c:v>2.097E-4</c:v>
                </c:pt>
                <c:pt idx="125">
                  <c:v>1.9680000000000001E-4</c:v>
                </c:pt>
                <c:pt idx="126">
                  <c:v>1.8550000000000001E-4</c:v>
                </c:pt>
                <c:pt idx="127">
                  <c:v>1.7550000000000001E-4</c:v>
                </c:pt>
                <c:pt idx="128">
                  <c:v>1.6660000000000001E-4</c:v>
                </c:pt>
                <c:pt idx="129">
                  <c:v>1.5860000000000001E-4</c:v>
                </c:pt>
                <c:pt idx="130">
                  <c:v>1.448E-4</c:v>
                </c:pt>
                <c:pt idx="131">
                  <c:v>1.3080000000000001E-4</c:v>
                </c:pt>
                <c:pt idx="132">
                  <c:v>1.194E-4</c:v>
                </c:pt>
                <c:pt idx="133">
                  <c:v>1.099E-4</c:v>
                </c:pt>
                <c:pt idx="134">
                  <c:v>1.019E-4</c:v>
                </c:pt>
                <c:pt idx="135">
                  <c:v>9.5000000000000005E-5</c:v>
                </c:pt>
                <c:pt idx="136">
                  <c:v>8.9049999999999996E-5</c:v>
                </c:pt>
                <c:pt idx="137">
                  <c:v>8.3839999999999997E-5</c:v>
                </c:pt>
                <c:pt idx="138">
                  <c:v>7.9229999999999999E-5</c:v>
                </c:pt>
                <c:pt idx="139">
                  <c:v>7.1459999999999997E-5</c:v>
                </c:pt>
                <c:pt idx="140">
                  <c:v>6.5140000000000003E-5</c:v>
                </c:pt>
                <c:pt idx="141">
                  <c:v>5.9899999999999999E-5</c:v>
                </c:pt>
                <c:pt idx="142">
                  <c:v>5.5479999999999997E-5</c:v>
                </c:pt>
                <c:pt idx="143">
                  <c:v>5.1700000000000003E-5</c:v>
                </c:pt>
                <c:pt idx="144">
                  <c:v>4.8420000000000001E-5</c:v>
                </c:pt>
                <c:pt idx="145">
                  <c:v>4.303E-5</c:v>
                </c:pt>
                <c:pt idx="146">
                  <c:v>3.8760000000000002E-5</c:v>
                </c:pt>
                <c:pt idx="147">
                  <c:v>3.5299999999999997E-5</c:v>
                </c:pt>
                <c:pt idx="148">
                  <c:v>3.243E-5</c:v>
                </c:pt>
                <c:pt idx="149">
                  <c:v>3.0009999999999999E-5</c:v>
                </c:pt>
                <c:pt idx="150">
                  <c:v>2.7949999999999998E-5</c:v>
                </c:pt>
                <c:pt idx="151">
                  <c:v>2.616E-5</c:v>
                </c:pt>
                <c:pt idx="152">
                  <c:v>2.459E-5</c:v>
                </c:pt>
                <c:pt idx="153">
                  <c:v>2.3220000000000001E-5</c:v>
                </c:pt>
                <c:pt idx="154">
                  <c:v>2.1990000000000001E-5</c:v>
                </c:pt>
                <c:pt idx="155">
                  <c:v>2.0890000000000002E-5</c:v>
                </c:pt>
                <c:pt idx="156">
                  <c:v>1.9009999999999999E-5</c:v>
                </c:pt>
                <c:pt idx="157">
                  <c:v>1.7099999999999999E-5</c:v>
                </c:pt>
                <c:pt idx="158">
                  <c:v>1.556E-5</c:v>
                </c:pt>
                <c:pt idx="159">
                  <c:v>1.428E-5</c:v>
                </c:pt>
                <c:pt idx="160">
                  <c:v>1.3200000000000001E-5</c:v>
                </c:pt>
                <c:pt idx="161">
                  <c:v>1.2279999999999999E-5</c:v>
                </c:pt>
                <c:pt idx="162">
                  <c:v>1.149E-5</c:v>
                </c:pt>
                <c:pt idx="163">
                  <c:v>1.08E-5</c:v>
                </c:pt>
                <c:pt idx="164">
                  <c:v>1.0180000000000001E-5</c:v>
                </c:pt>
                <c:pt idx="165">
                  <c:v>9.1560000000000001E-6</c:v>
                </c:pt>
                <c:pt idx="166">
                  <c:v>8.3229999999999998E-6</c:v>
                </c:pt>
                <c:pt idx="167">
                  <c:v>7.6340000000000001E-6</c:v>
                </c:pt>
                <c:pt idx="168">
                  <c:v>7.0539999999999997E-6</c:v>
                </c:pt>
                <c:pt idx="169">
                  <c:v>6.5599999999999999E-6</c:v>
                </c:pt>
                <c:pt idx="170">
                  <c:v>6.1330000000000004E-6</c:v>
                </c:pt>
                <c:pt idx="171">
                  <c:v>5.4319999999999998E-6</c:v>
                </c:pt>
                <c:pt idx="172">
                  <c:v>4.8790000000000002E-6</c:v>
                </c:pt>
                <c:pt idx="173">
                  <c:v>4.4329999999999997E-6</c:v>
                </c:pt>
                <c:pt idx="174">
                  <c:v>4.0640000000000004E-6</c:v>
                </c:pt>
                <c:pt idx="175">
                  <c:v>3.7529999999999999E-6</c:v>
                </c:pt>
                <c:pt idx="176">
                  <c:v>3.489E-6</c:v>
                </c:pt>
                <c:pt idx="177">
                  <c:v>3.2600000000000001E-6</c:v>
                </c:pt>
                <c:pt idx="178">
                  <c:v>3.061E-6</c:v>
                </c:pt>
                <c:pt idx="179">
                  <c:v>2.8849999999999999E-6</c:v>
                </c:pt>
                <c:pt idx="180">
                  <c:v>2.729E-6</c:v>
                </c:pt>
                <c:pt idx="181">
                  <c:v>2.5900000000000002E-6</c:v>
                </c:pt>
                <c:pt idx="182">
                  <c:v>2.3520000000000001E-6</c:v>
                </c:pt>
                <c:pt idx="183">
                  <c:v>2.1110000000000002E-6</c:v>
                </c:pt>
                <c:pt idx="184">
                  <c:v>1.916E-6</c:v>
                </c:pt>
                <c:pt idx="185">
                  <c:v>1.756E-6</c:v>
                </c:pt>
                <c:pt idx="186">
                  <c:v>1.621E-6</c:v>
                </c:pt>
                <c:pt idx="187">
                  <c:v>1.5060000000000001E-6</c:v>
                </c:pt>
                <c:pt idx="188">
                  <c:v>1.406E-6</c:v>
                </c:pt>
                <c:pt idx="189">
                  <c:v>1.3200000000000001E-6</c:v>
                </c:pt>
                <c:pt idx="190">
                  <c:v>1.2440000000000001E-6</c:v>
                </c:pt>
                <c:pt idx="191">
                  <c:v>1.116E-6</c:v>
                </c:pt>
                <c:pt idx="192">
                  <c:v>1.012E-6</c:v>
                </c:pt>
                <c:pt idx="193">
                  <c:v>9.2709999999999998E-7</c:v>
                </c:pt>
                <c:pt idx="194">
                  <c:v>8.555E-7</c:v>
                </c:pt>
                <c:pt idx="195">
                  <c:v>7.9449999999999997E-7</c:v>
                </c:pt>
                <c:pt idx="196">
                  <c:v>7.4190000000000005E-7</c:v>
                </c:pt>
                <c:pt idx="197">
                  <c:v>6.5570000000000003E-7</c:v>
                </c:pt>
                <c:pt idx="198">
                  <c:v>5.8790000000000002E-7</c:v>
                </c:pt>
                <c:pt idx="199">
                  <c:v>5.3320000000000004E-7</c:v>
                </c:pt>
                <c:pt idx="200">
                  <c:v>4.8820000000000004E-7</c:v>
                </c:pt>
                <c:pt idx="201">
                  <c:v>4.503E-7</c:v>
                </c:pt>
                <c:pt idx="202">
                  <c:v>4.1810000000000002E-7</c:v>
                </c:pt>
                <c:pt idx="203">
                  <c:v>3.9029999999999999E-7</c:v>
                </c:pt>
                <c:pt idx="204">
                  <c:v>3.6600000000000002E-7</c:v>
                </c:pt>
                <c:pt idx="205">
                  <c:v>3.4470000000000001E-7</c:v>
                </c:pt>
                <c:pt idx="206">
                  <c:v>3.2590000000000003E-7</c:v>
                </c:pt>
                <c:pt idx="207">
                  <c:v>3.0899999999999997E-7</c:v>
                </c:pt>
                <c:pt idx="208">
                  <c:v>2.8019999999999998E-7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srim2H_Si!$D$20:$D$228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srim2H_Si!$G$20:$G$228</c:f>
              <c:numCache>
                <c:formatCode>0.000E+00</c:formatCode>
                <c:ptCount val="209"/>
                <c:pt idx="0">
                  <c:v>2.2100000000000002E-2</c:v>
                </c:pt>
                <c:pt idx="1">
                  <c:v>2.3219999999999998E-2</c:v>
                </c:pt>
                <c:pt idx="2">
                  <c:v>2.4280000000000003E-2</c:v>
                </c:pt>
                <c:pt idx="3">
                  <c:v>2.5259999999999998E-2</c:v>
                </c:pt>
                <c:pt idx="4">
                  <c:v>2.6169999999999999E-2</c:v>
                </c:pt>
                <c:pt idx="5">
                  <c:v>2.7040000000000002E-2</c:v>
                </c:pt>
                <c:pt idx="6">
                  <c:v>2.7859999999999999E-2</c:v>
                </c:pt>
                <c:pt idx="7">
                  <c:v>2.8650000000000002E-2</c:v>
                </c:pt>
                <c:pt idx="8">
                  <c:v>2.9409999999999999E-2</c:v>
                </c:pt>
                <c:pt idx="9">
                  <c:v>3.0809999999999997E-2</c:v>
                </c:pt>
                <c:pt idx="10">
                  <c:v>3.211E-2</c:v>
                </c:pt>
                <c:pt idx="11">
                  <c:v>3.3329999999999999E-2</c:v>
                </c:pt>
                <c:pt idx="12">
                  <c:v>3.4470000000000001E-2</c:v>
                </c:pt>
                <c:pt idx="13">
                  <c:v>3.5549999999999998E-2</c:v>
                </c:pt>
                <c:pt idx="14">
                  <c:v>3.6560000000000002E-2</c:v>
                </c:pt>
                <c:pt idx="15">
                  <c:v>3.8460000000000001E-2</c:v>
                </c:pt>
                <c:pt idx="16">
                  <c:v>4.02E-2</c:v>
                </c:pt>
                <c:pt idx="17">
                  <c:v>4.1800000000000004E-2</c:v>
                </c:pt>
                <c:pt idx="18">
                  <c:v>4.3300000000000005E-2</c:v>
                </c:pt>
                <c:pt idx="19">
                  <c:v>4.4700000000000004E-2</c:v>
                </c:pt>
                <c:pt idx="20">
                  <c:v>4.6030000000000001E-2</c:v>
                </c:pt>
                <c:pt idx="21">
                  <c:v>4.7280000000000003E-2</c:v>
                </c:pt>
                <c:pt idx="22">
                  <c:v>4.8479999999999995E-2</c:v>
                </c:pt>
                <c:pt idx="23">
                  <c:v>4.9610000000000001E-2</c:v>
                </c:pt>
                <c:pt idx="24">
                  <c:v>5.0709999999999998E-2</c:v>
                </c:pt>
                <c:pt idx="25">
                  <c:v>5.1749999999999997E-2</c:v>
                </c:pt>
                <c:pt idx="26">
                  <c:v>5.373E-2</c:v>
                </c:pt>
                <c:pt idx="27">
                  <c:v>5.6029999999999996E-2</c:v>
                </c:pt>
                <c:pt idx="28">
                  <c:v>5.8160000000000003E-2</c:v>
                </c:pt>
                <c:pt idx="29">
                  <c:v>6.0130000000000003E-2</c:v>
                </c:pt>
                <c:pt idx="30">
                  <c:v>6.2009999999999996E-2</c:v>
                </c:pt>
                <c:pt idx="31">
                  <c:v>6.3769999999999993E-2</c:v>
                </c:pt>
                <c:pt idx="32">
                  <c:v>6.5450000000000008E-2</c:v>
                </c:pt>
                <c:pt idx="33">
                  <c:v>6.7049999999999998E-2</c:v>
                </c:pt>
                <c:pt idx="34">
                  <c:v>6.8580000000000002E-2</c:v>
                </c:pt>
                <c:pt idx="35">
                  <c:v>7.1470000000000006E-2</c:v>
                </c:pt>
                <c:pt idx="36">
                  <c:v>7.417E-2</c:v>
                </c:pt>
                <c:pt idx="37">
                  <c:v>7.6689999999999994E-2</c:v>
                </c:pt>
                <c:pt idx="38">
                  <c:v>7.9070000000000001E-2</c:v>
                </c:pt>
                <c:pt idx="39">
                  <c:v>8.1339999999999996E-2</c:v>
                </c:pt>
                <c:pt idx="40">
                  <c:v>8.3510000000000001E-2</c:v>
                </c:pt>
                <c:pt idx="41">
                  <c:v>8.7590000000000001E-2</c:v>
                </c:pt>
                <c:pt idx="42">
                  <c:v>9.1370000000000007E-2</c:v>
                </c:pt>
                <c:pt idx="43">
                  <c:v>9.493E-2</c:v>
                </c:pt>
                <c:pt idx="44">
                  <c:v>9.8290000000000002E-2</c:v>
                </c:pt>
                <c:pt idx="45">
                  <c:v>0.10149</c:v>
                </c:pt>
                <c:pt idx="46">
                  <c:v>0.10456</c:v>
                </c:pt>
                <c:pt idx="47">
                  <c:v>0.1075</c:v>
                </c:pt>
                <c:pt idx="48">
                  <c:v>0.11033</c:v>
                </c:pt>
                <c:pt idx="49">
                  <c:v>0.11305999999999999</c:v>
                </c:pt>
                <c:pt idx="50">
                  <c:v>0.11571999999999999</c:v>
                </c:pt>
                <c:pt idx="51">
                  <c:v>0.11826</c:v>
                </c:pt>
                <c:pt idx="52">
                  <c:v>0.12323999999999999</c:v>
                </c:pt>
                <c:pt idx="53">
                  <c:v>0.12903999999999999</c:v>
                </c:pt>
                <c:pt idx="54">
                  <c:v>0.13469</c:v>
                </c:pt>
                <c:pt idx="55">
                  <c:v>0.13996999999999998</c:v>
                </c:pt>
                <c:pt idx="56">
                  <c:v>0.14499999999999999</c:v>
                </c:pt>
                <c:pt idx="57">
                  <c:v>0.14985000000000001</c:v>
                </c:pt>
                <c:pt idx="58">
                  <c:v>0.15453999999999998</c:v>
                </c:pt>
                <c:pt idx="59">
                  <c:v>0.15914999999999999</c:v>
                </c:pt>
                <c:pt idx="60">
                  <c:v>0.16358999999999999</c:v>
                </c:pt>
                <c:pt idx="61">
                  <c:v>0.17122999999999999</c:v>
                </c:pt>
                <c:pt idx="62">
                  <c:v>0.17874999999999999</c:v>
                </c:pt>
                <c:pt idx="63">
                  <c:v>0.18601999999999999</c:v>
                </c:pt>
                <c:pt idx="64">
                  <c:v>0.19314999999999999</c:v>
                </c:pt>
                <c:pt idx="65">
                  <c:v>0.20002</c:v>
                </c:pt>
                <c:pt idx="66">
                  <c:v>0.20663000000000001</c:v>
                </c:pt>
                <c:pt idx="67">
                  <c:v>0.218947</c:v>
                </c:pt>
                <c:pt idx="68">
                  <c:v>0.23016300000000001</c:v>
                </c:pt>
                <c:pt idx="69">
                  <c:v>0.24045799999999998</c:v>
                </c:pt>
                <c:pt idx="70">
                  <c:v>0.24981599999999998</c:v>
                </c:pt>
                <c:pt idx="71">
                  <c:v>0.25852599999999998</c:v>
                </c:pt>
                <c:pt idx="72">
                  <c:v>0.26687899999999998</c:v>
                </c:pt>
                <c:pt idx="73">
                  <c:v>0.27476700000000004</c:v>
                </c:pt>
                <c:pt idx="74">
                  <c:v>0.28248500000000004</c:v>
                </c:pt>
                <c:pt idx="75">
                  <c:v>0.29013</c:v>
                </c:pt>
                <c:pt idx="76">
                  <c:v>0.29759600000000003</c:v>
                </c:pt>
                <c:pt idx="77">
                  <c:v>0.30498200000000003</c:v>
                </c:pt>
                <c:pt idx="78">
                  <c:v>0.319602</c:v>
                </c:pt>
                <c:pt idx="79">
                  <c:v>0.33760000000000001</c:v>
                </c:pt>
                <c:pt idx="80">
                  <c:v>0.35486100000000004</c:v>
                </c:pt>
                <c:pt idx="81">
                  <c:v>0.37136999999999998</c:v>
                </c:pt>
                <c:pt idx="82">
                  <c:v>0.38691799999999998</c:v>
                </c:pt>
                <c:pt idx="83">
                  <c:v>0.40149600000000002</c:v>
                </c:pt>
                <c:pt idx="84">
                  <c:v>0.41509999999999997</c:v>
                </c:pt>
                <c:pt idx="85">
                  <c:v>0.42782500000000001</c:v>
                </c:pt>
                <c:pt idx="86">
                  <c:v>0.439467</c:v>
                </c:pt>
                <c:pt idx="87">
                  <c:v>0.46009500000000003</c:v>
                </c:pt>
                <c:pt idx="88">
                  <c:v>0.47736799999999996</c:v>
                </c:pt>
                <c:pt idx="89">
                  <c:v>0.49167499999999997</c:v>
                </c:pt>
                <c:pt idx="90">
                  <c:v>0.503409</c:v>
                </c:pt>
                <c:pt idx="91">
                  <c:v>0.51306499999999999</c:v>
                </c:pt>
                <c:pt idx="92">
                  <c:v>0.52073799999999992</c:v>
                </c:pt>
                <c:pt idx="93">
                  <c:v>0.53142400000000001</c:v>
                </c:pt>
                <c:pt idx="94">
                  <c:v>0.53735100000000002</c:v>
                </c:pt>
                <c:pt idx="95">
                  <c:v>0.53980700000000004</c:v>
                </c:pt>
                <c:pt idx="96">
                  <c:v>0.53968700000000003</c:v>
                </c:pt>
                <c:pt idx="97">
                  <c:v>0.53768300000000002</c:v>
                </c:pt>
                <c:pt idx="98">
                  <c:v>0.53439300000000001</c:v>
                </c:pt>
                <c:pt idx="99">
                  <c:v>0.530115</c:v>
                </c:pt>
                <c:pt idx="100">
                  <c:v>0.525146</c:v>
                </c:pt>
                <c:pt idx="101">
                  <c:v>0.51968399999999992</c:v>
                </c:pt>
                <c:pt idx="102">
                  <c:v>0.51392800000000005</c:v>
                </c:pt>
                <c:pt idx="103">
                  <c:v>0.50797800000000004</c:v>
                </c:pt>
                <c:pt idx="104">
                  <c:v>0.49569129999999995</c:v>
                </c:pt>
                <c:pt idx="105">
                  <c:v>0.480402</c:v>
                </c:pt>
                <c:pt idx="106">
                  <c:v>0.4656285</c:v>
                </c:pt>
                <c:pt idx="107">
                  <c:v>0.45146700000000001</c:v>
                </c:pt>
                <c:pt idx="108">
                  <c:v>0.43811460000000002</c:v>
                </c:pt>
                <c:pt idx="109">
                  <c:v>0.42556939999999999</c:v>
                </c:pt>
                <c:pt idx="110">
                  <c:v>0.41383000000000003</c:v>
                </c:pt>
                <c:pt idx="111">
                  <c:v>0.40269530000000003</c:v>
                </c:pt>
                <c:pt idx="112">
                  <c:v>0.39226450000000002</c:v>
                </c:pt>
                <c:pt idx="113">
                  <c:v>0.37331220000000004</c:v>
                </c:pt>
                <c:pt idx="114">
                  <c:v>0.35646929999999999</c:v>
                </c:pt>
                <c:pt idx="115">
                  <c:v>0.3414336</c:v>
                </c:pt>
                <c:pt idx="116">
                  <c:v>0.32800319999999999</c:v>
                </c:pt>
                <c:pt idx="117">
                  <c:v>0.31577710000000003</c:v>
                </c:pt>
                <c:pt idx="118">
                  <c:v>0.30465429999999999</c:v>
                </c:pt>
                <c:pt idx="119">
                  <c:v>0.28521659999999999</c:v>
                </c:pt>
                <c:pt idx="120">
                  <c:v>0.26878669999999999</c:v>
                </c:pt>
                <c:pt idx="121">
                  <c:v>0.25456220000000002</c:v>
                </c:pt>
                <c:pt idx="122">
                  <c:v>0.24224179999999998</c:v>
                </c:pt>
                <c:pt idx="123">
                  <c:v>0.23132449999999999</c:v>
                </c:pt>
                <c:pt idx="124">
                  <c:v>0.22160970000000002</c:v>
                </c:pt>
                <c:pt idx="125">
                  <c:v>0.2128968</c:v>
                </c:pt>
                <c:pt idx="126">
                  <c:v>0.2050855</c:v>
                </c:pt>
                <c:pt idx="127">
                  <c:v>0.1979755</c:v>
                </c:pt>
                <c:pt idx="128">
                  <c:v>0.19146659999999999</c:v>
                </c:pt>
                <c:pt idx="129">
                  <c:v>0.1854586</c:v>
                </c:pt>
                <c:pt idx="130">
                  <c:v>0.17484479999999999</c:v>
                </c:pt>
                <c:pt idx="131">
                  <c:v>0.16323079999999998</c:v>
                </c:pt>
                <c:pt idx="132">
                  <c:v>0.15231939999999999</c:v>
                </c:pt>
                <c:pt idx="133">
                  <c:v>0.14330989999999999</c:v>
                </c:pt>
                <c:pt idx="134">
                  <c:v>0.13550189999999998</c:v>
                </c:pt>
                <c:pt idx="135">
                  <c:v>0.12859500000000001</c:v>
                </c:pt>
                <c:pt idx="136">
                  <c:v>0.12238905</c:v>
                </c:pt>
                <c:pt idx="137">
                  <c:v>0.11688384</c:v>
                </c:pt>
                <c:pt idx="138">
                  <c:v>0.11187923</c:v>
                </c:pt>
                <c:pt idx="139">
                  <c:v>0.10327146</c:v>
                </c:pt>
                <c:pt idx="140">
                  <c:v>9.597514E-2</c:v>
                </c:pt>
                <c:pt idx="141">
                  <c:v>8.9789900000000006E-2</c:v>
                </c:pt>
                <c:pt idx="142">
                  <c:v>8.4445480000000003E-2</c:v>
                </c:pt>
                <c:pt idx="143">
                  <c:v>7.9771700000000001E-2</c:v>
                </c:pt>
                <c:pt idx="144">
                  <c:v>7.565841999999999E-2</c:v>
                </c:pt>
                <c:pt idx="145">
                  <c:v>6.8703029999999998E-2</c:v>
                </c:pt>
                <c:pt idx="146">
                  <c:v>6.3048759999999995E-2</c:v>
                </c:pt>
                <c:pt idx="147">
                  <c:v>5.8345300000000003E-2</c:v>
                </c:pt>
                <c:pt idx="148">
                  <c:v>5.4372429999999999E-2</c:v>
                </c:pt>
                <c:pt idx="149">
                  <c:v>5.096001E-2</c:v>
                </c:pt>
                <c:pt idx="150">
                  <c:v>4.7997949999999998E-2</c:v>
                </c:pt>
                <c:pt idx="151">
                  <c:v>4.5396159999999998E-2</c:v>
                </c:pt>
                <c:pt idx="152">
                  <c:v>4.3084589999999999E-2</c:v>
                </c:pt>
                <c:pt idx="153">
                  <c:v>4.1033219999999995E-2</c:v>
                </c:pt>
                <c:pt idx="154">
                  <c:v>3.918199E-2</c:v>
                </c:pt>
                <c:pt idx="155">
                  <c:v>3.7510890000000005E-2</c:v>
                </c:pt>
                <c:pt idx="156">
                  <c:v>3.4599009999999999E-2</c:v>
                </c:pt>
                <c:pt idx="157">
                  <c:v>3.1597099999999996E-2</c:v>
                </c:pt>
                <c:pt idx="158">
                  <c:v>2.9125560000000002E-2</c:v>
                </c:pt>
                <c:pt idx="159">
                  <c:v>2.7044279999999997E-2</c:v>
                </c:pt>
                <c:pt idx="160">
                  <c:v>2.5273200000000003E-2</c:v>
                </c:pt>
                <c:pt idx="161">
                  <c:v>2.3742280000000001E-2</c:v>
                </c:pt>
                <c:pt idx="162">
                  <c:v>2.240149E-2</c:v>
                </c:pt>
                <c:pt idx="163">
                  <c:v>2.1230799999999998E-2</c:v>
                </c:pt>
                <c:pt idx="164">
                  <c:v>2.0180179999999999E-2</c:v>
                </c:pt>
                <c:pt idx="165">
                  <c:v>1.8399156E-2</c:v>
                </c:pt>
                <c:pt idx="166">
                  <c:v>1.6928323000000002E-2</c:v>
                </c:pt>
                <c:pt idx="167">
                  <c:v>1.5707633999999998E-2</c:v>
                </c:pt>
                <c:pt idx="168">
                  <c:v>1.4667053999999999E-2</c:v>
                </c:pt>
                <c:pt idx="169">
                  <c:v>1.3776559999999998E-2</c:v>
                </c:pt>
                <c:pt idx="170">
                  <c:v>1.2996133E-2</c:v>
                </c:pt>
                <c:pt idx="171">
                  <c:v>1.1705432E-2</c:v>
                </c:pt>
                <c:pt idx="172">
                  <c:v>1.0674879E-2</c:v>
                </c:pt>
                <c:pt idx="173">
                  <c:v>9.8384330000000006E-3</c:v>
                </c:pt>
                <c:pt idx="174">
                  <c:v>9.1390640000000006E-3</c:v>
                </c:pt>
                <c:pt idx="175">
                  <c:v>8.5467530000000007E-3</c:v>
                </c:pt>
                <c:pt idx="176">
                  <c:v>8.0394890000000004E-3</c:v>
                </c:pt>
                <c:pt idx="177">
                  <c:v>7.5982599999999999E-3</c:v>
                </c:pt>
                <c:pt idx="178">
                  <c:v>7.2120610000000005E-3</c:v>
                </c:pt>
                <c:pt idx="179">
                  <c:v>6.8708850000000002E-3</c:v>
                </c:pt>
                <c:pt idx="180">
                  <c:v>6.5667290000000003E-3</c:v>
                </c:pt>
                <c:pt idx="181">
                  <c:v>6.2935899999999999E-3</c:v>
                </c:pt>
                <c:pt idx="182">
                  <c:v>5.8253519999999998E-3</c:v>
                </c:pt>
                <c:pt idx="183">
                  <c:v>5.3491110000000001E-3</c:v>
                </c:pt>
                <c:pt idx="184">
                  <c:v>4.9629160000000004E-3</c:v>
                </c:pt>
                <c:pt idx="185">
                  <c:v>4.6427560000000005E-3</c:v>
                </c:pt>
                <c:pt idx="186">
                  <c:v>4.3736210000000003E-3</c:v>
                </c:pt>
                <c:pt idx="187">
                  <c:v>4.1445060000000001E-3</c:v>
                </c:pt>
                <c:pt idx="188">
                  <c:v>3.9454059999999994E-3</c:v>
                </c:pt>
                <c:pt idx="189">
                  <c:v>3.77232E-3</c:v>
                </c:pt>
                <c:pt idx="190">
                  <c:v>3.6202439999999999E-3</c:v>
                </c:pt>
                <c:pt idx="191">
                  <c:v>3.3651159999999996E-3</c:v>
                </c:pt>
                <c:pt idx="192">
                  <c:v>3.1590120000000001E-3</c:v>
                </c:pt>
                <c:pt idx="193">
                  <c:v>2.9899270999999999E-3</c:v>
                </c:pt>
                <c:pt idx="194">
                  <c:v>2.8478555E-3</c:v>
                </c:pt>
                <c:pt idx="195">
                  <c:v>2.7287944999999998E-3</c:v>
                </c:pt>
                <c:pt idx="196">
                  <c:v>2.6257419000000003E-3</c:v>
                </c:pt>
                <c:pt idx="197">
                  <c:v>2.4596556999999996E-3</c:v>
                </c:pt>
                <c:pt idx="198">
                  <c:v>2.3305879000000002E-3</c:v>
                </c:pt>
                <c:pt idx="199">
                  <c:v>2.2285332000000001E-3</c:v>
                </c:pt>
                <c:pt idx="200">
                  <c:v>2.1454882000000002E-3</c:v>
                </c:pt>
                <c:pt idx="201">
                  <c:v>2.0784503E-3</c:v>
                </c:pt>
                <c:pt idx="202">
                  <c:v>2.0214180999999997E-3</c:v>
                </c:pt>
                <c:pt idx="203">
                  <c:v>1.9743903E-3</c:v>
                </c:pt>
                <c:pt idx="204">
                  <c:v>1.9343659999999999E-3</c:v>
                </c:pt>
                <c:pt idx="205">
                  <c:v>1.9003447E-3</c:v>
                </c:pt>
                <c:pt idx="206">
                  <c:v>1.8703258999999998E-3</c:v>
                </c:pt>
                <c:pt idx="207">
                  <c:v>1.8443089999999999E-3</c:v>
                </c:pt>
                <c:pt idx="208">
                  <c:v>1.8032801999999998E-3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3136"/>
        <c:axId val="480828432"/>
      </c:scatterChart>
      <c:valAx>
        <c:axId val="4808331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28432"/>
        <c:crosses val="autoZero"/>
        <c:crossBetween val="midCat"/>
        <c:majorUnit val="10"/>
      </c:valAx>
      <c:valAx>
        <c:axId val="480828432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331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1483603922"/>
          <c:y val="0.1240395638185248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srim2H_Diamond!$P$5</c:f>
          <c:strCache>
            <c:ptCount val="1"/>
            <c:pt idx="0">
              <c:v>srim2H_Diamond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srim2H_Diamond!$D$20:$D$228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srim2H_Diamond!$J$20:$J$228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2.3E-3</c:v>
                </c:pt>
                <c:pt idx="26">
                  <c:v>2.5000000000000001E-3</c:v>
                </c:pt>
                <c:pt idx="27">
                  <c:v>2.8E-3</c:v>
                </c:pt>
                <c:pt idx="28">
                  <c:v>3.0000000000000001E-3</c:v>
                </c:pt>
                <c:pt idx="29">
                  <c:v>3.3E-3</c:v>
                </c:pt>
                <c:pt idx="30">
                  <c:v>3.5999999999999999E-3</c:v>
                </c:pt>
                <c:pt idx="31">
                  <c:v>3.8999999999999998E-3</c:v>
                </c:pt>
                <c:pt idx="32">
                  <c:v>4.2000000000000006E-3</c:v>
                </c:pt>
                <c:pt idx="33">
                  <c:v>4.3999999999999994E-3</c:v>
                </c:pt>
                <c:pt idx="34">
                  <c:v>4.7000000000000002E-3</c:v>
                </c:pt>
                <c:pt idx="35">
                  <c:v>5.3E-3</c:v>
                </c:pt>
                <c:pt idx="36">
                  <c:v>5.8999999999999999E-3</c:v>
                </c:pt>
                <c:pt idx="37">
                  <c:v>6.4000000000000003E-3</c:v>
                </c:pt>
                <c:pt idx="38">
                  <c:v>7.000000000000001E-3</c:v>
                </c:pt>
                <c:pt idx="39">
                  <c:v>7.6E-3</c:v>
                </c:pt>
                <c:pt idx="40">
                  <c:v>8.2000000000000007E-3</c:v>
                </c:pt>
                <c:pt idx="41">
                  <c:v>9.2999999999999992E-3</c:v>
                </c:pt>
                <c:pt idx="42">
                  <c:v>1.0499999999999999E-2</c:v>
                </c:pt>
                <c:pt idx="43">
                  <c:v>1.1600000000000001E-2</c:v>
                </c:pt>
                <c:pt idx="44">
                  <c:v>1.2800000000000001E-2</c:v>
                </c:pt>
                <c:pt idx="45">
                  <c:v>1.3900000000000001E-2</c:v>
                </c:pt>
                <c:pt idx="46">
                  <c:v>1.5099999999999999E-2</c:v>
                </c:pt>
                <c:pt idx="47">
                  <c:v>1.6199999999999999E-2</c:v>
                </c:pt>
                <c:pt idx="48">
                  <c:v>1.7399999999999999E-2</c:v>
                </c:pt>
                <c:pt idx="49">
                  <c:v>1.8499999999999999E-2</c:v>
                </c:pt>
                <c:pt idx="50">
                  <c:v>1.9599999999999999E-2</c:v>
                </c:pt>
                <c:pt idx="51">
                  <c:v>2.0799999999999999E-2</c:v>
                </c:pt>
                <c:pt idx="52">
                  <c:v>2.3E-2</c:v>
                </c:pt>
                <c:pt idx="53">
                  <c:v>2.58E-2</c:v>
                </c:pt>
                <c:pt idx="54">
                  <c:v>2.8499999999999998E-2</c:v>
                </c:pt>
                <c:pt idx="55">
                  <c:v>3.1199999999999999E-2</c:v>
                </c:pt>
                <c:pt idx="56">
                  <c:v>3.39E-2</c:v>
                </c:pt>
                <c:pt idx="57">
                  <c:v>3.6499999999999998E-2</c:v>
                </c:pt>
                <c:pt idx="58">
                  <c:v>3.9100000000000003E-2</c:v>
                </c:pt>
                <c:pt idx="59">
                  <c:v>4.1700000000000001E-2</c:v>
                </c:pt>
                <c:pt idx="60">
                  <c:v>4.4200000000000003E-2</c:v>
                </c:pt>
                <c:pt idx="61">
                  <c:v>4.9200000000000001E-2</c:v>
                </c:pt>
                <c:pt idx="62">
                  <c:v>5.4100000000000002E-2</c:v>
                </c:pt>
                <c:pt idx="63">
                  <c:v>5.8799999999999998E-2</c:v>
                </c:pt>
                <c:pt idx="64">
                  <c:v>6.3500000000000001E-2</c:v>
                </c:pt>
                <c:pt idx="65">
                  <c:v>6.8000000000000005E-2</c:v>
                </c:pt>
                <c:pt idx="66">
                  <c:v>7.2499999999999995E-2</c:v>
                </c:pt>
                <c:pt idx="67">
                  <c:v>8.1200000000000008E-2</c:v>
                </c:pt>
                <c:pt idx="68">
                  <c:v>8.9599999999999999E-2</c:v>
                </c:pt>
                <c:pt idx="69">
                  <c:v>9.7699999999999995E-2</c:v>
                </c:pt>
                <c:pt idx="70">
                  <c:v>0.1056</c:v>
                </c:pt>
                <c:pt idx="71">
                  <c:v>0.1132</c:v>
                </c:pt>
                <c:pt idx="72">
                  <c:v>0.1207</c:v>
                </c:pt>
                <c:pt idx="73">
                  <c:v>0.12789999999999999</c:v>
                </c:pt>
                <c:pt idx="74">
                  <c:v>0.13500000000000001</c:v>
                </c:pt>
                <c:pt idx="75">
                  <c:v>0.1419</c:v>
                </c:pt>
                <c:pt idx="76">
                  <c:v>0.14860000000000001</c:v>
                </c:pt>
                <c:pt idx="77">
                  <c:v>0.15529999999999999</c:v>
                </c:pt>
                <c:pt idx="78">
                  <c:v>0.1681</c:v>
                </c:pt>
                <c:pt idx="79">
                  <c:v>0.18360000000000001</c:v>
                </c:pt>
                <c:pt idx="80">
                  <c:v>0.19839999999999999</c:v>
                </c:pt>
                <c:pt idx="81">
                  <c:v>0.21280000000000002</c:v>
                </c:pt>
                <c:pt idx="82">
                  <c:v>0.2266</c:v>
                </c:pt>
                <c:pt idx="83">
                  <c:v>0.24009999999999998</c:v>
                </c:pt>
                <c:pt idx="84">
                  <c:v>0.25319999999999998</c:v>
                </c:pt>
                <c:pt idx="85">
                  <c:v>0.2661</c:v>
                </c:pt>
                <c:pt idx="86">
                  <c:v>0.27860000000000001</c:v>
                </c:pt>
                <c:pt idx="87">
                  <c:v>0.30299999999999999</c:v>
                </c:pt>
                <c:pt idx="88">
                  <c:v>0.32650000000000001</c:v>
                </c:pt>
                <c:pt idx="89">
                  <c:v>0.34940000000000004</c:v>
                </c:pt>
                <c:pt idx="90" formatCode="0.00">
                  <c:v>0.37160000000000004</c:v>
                </c:pt>
                <c:pt idx="91" formatCode="0.00">
                  <c:v>0.39340000000000003</c:v>
                </c:pt>
                <c:pt idx="92" formatCode="0.00">
                  <c:v>0.41479999999999995</c:v>
                </c:pt>
                <c:pt idx="93" formatCode="0.00">
                  <c:v>0.45650000000000002</c:v>
                </c:pt>
                <c:pt idx="94" formatCode="0.00">
                  <c:v>0.49709999999999999</c:v>
                </c:pt>
                <c:pt idx="95" formatCode="0.00">
                  <c:v>0.53689999999999993</c:v>
                </c:pt>
                <c:pt idx="96" formatCode="0.00">
                  <c:v>0.57590000000000008</c:v>
                </c:pt>
                <c:pt idx="97" formatCode="0.00">
                  <c:v>0.61449999999999994</c:v>
                </c:pt>
                <c:pt idx="98" formatCode="0.00">
                  <c:v>0.65270000000000006</c:v>
                </c:pt>
                <c:pt idx="99" formatCode="0.00">
                  <c:v>0.69069999999999998</c:v>
                </c:pt>
                <c:pt idx="100" formatCode="0.00">
                  <c:v>0.72850000000000004</c:v>
                </c:pt>
                <c:pt idx="101" formatCode="0.00">
                  <c:v>0.76629999999999998</c:v>
                </c:pt>
                <c:pt idx="102" formatCode="0.00">
                  <c:v>0.80410000000000004</c:v>
                </c:pt>
                <c:pt idx="103" formatCode="0.00">
                  <c:v>0.84209999999999996</c:v>
                </c:pt>
                <c:pt idx="104" formatCode="0.00">
                  <c:v>0.91859999999999997</c:v>
                </c:pt>
                <c:pt idx="105" formatCode="0.00">
                  <c:v>1.02</c:v>
                </c:pt>
                <c:pt idx="106" formatCode="0.00">
                  <c:v>1.1200000000000001</c:v>
                </c:pt>
                <c:pt idx="107" formatCode="0.00">
                  <c:v>1.22</c:v>
                </c:pt>
                <c:pt idx="108" formatCode="0.00">
                  <c:v>1.32</c:v>
                </c:pt>
                <c:pt idx="109" formatCode="0.00">
                  <c:v>1.43</c:v>
                </c:pt>
                <c:pt idx="110" formatCode="0.00">
                  <c:v>1.54</c:v>
                </c:pt>
                <c:pt idx="111" formatCode="0.00">
                  <c:v>1.66</c:v>
                </c:pt>
                <c:pt idx="112" formatCode="0.00">
                  <c:v>1.78</c:v>
                </c:pt>
                <c:pt idx="113" formatCode="0.00">
                  <c:v>2.02</c:v>
                </c:pt>
                <c:pt idx="114" formatCode="0.00">
                  <c:v>2.29</c:v>
                </c:pt>
                <c:pt idx="115" formatCode="0.00">
                  <c:v>2.56</c:v>
                </c:pt>
                <c:pt idx="116" formatCode="0.00">
                  <c:v>2.85</c:v>
                </c:pt>
                <c:pt idx="117" formatCode="0.00">
                  <c:v>3.16</c:v>
                </c:pt>
                <c:pt idx="118" formatCode="0.00">
                  <c:v>3.48</c:v>
                </c:pt>
                <c:pt idx="119" formatCode="0.00">
                  <c:v>4.1500000000000004</c:v>
                </c:pt>
                <c:pt idx="120" formatCode="0.00">
                  <c:v>4.88</c:v>
                </c:pt>
                <c:pt idx="121" formatCode="0.00">
                  <c:v>5.65</c:v>
                </c:pt>
                <c:pt idx="122" formatCode="0.00">
                  <c:v>6.48</c:v>
                </c:pt>
                <c:pt idx="123" formatCode="0.00">
                  <c:v>7.35</c:v>
                </c:pt>
                <c:pt idx="124" formatCode="0.00">
                  <c:v>8.27</c:v>
                </c:pt>
                <c:pt idx="125" formatCode="0.00">
                  <c:v>9.24</c:v>
                </c:pt>
                <c:pt idx="126" formatCode="0.00">
                  <c:v>10.25</c:v>
                </c:pt>
                <c:pt idx="127" formatCode="0.00">
                  <c:v>11.3</c:v>
                </c:pt>
                <c:pt idx="128" formatCode="0.00">
                  <c:v>12.39</c:v>
                </c:pt>
                <c:pt idx="129" formatCode="0.00">
                  <c:v>13.53</c:v>
                </c:pt>
                <c:pt idx="130" formatCode="0.00">
                  <c:v>15.92</c:v>
                </c:pt>
                <c:pt idx="131" formatCode="0.00">
                  <c:v>19.13</c:v>
                </c:pt>
                <c:pt idx="132" formatCode="0.00">
                  <c:v>22.59</c:v>
                </c:pt>
                <c:pt idx="133" formatCode="0.00">
                  <c:v>26.3</c:v>
                </c:pt>
                <c:pt idx="134" formatCode="0.00">
                  <c:v>30.26</c:v>
                </c:pt>
                <c:pt idx="135" formatCode="0.00">
                  <c:v>34.46</c:v>
                </c:pt>
                <c:pt idx="136" formatCode="0.00">
                  <c:v>38.9</c:v>
                </c:pt>
                <c:pt idx="137" formatCode="0.00">
                  <c:v>43.57</c:v>
                </c:pt>
                <c:pt idx="138" formatCode="0.00">
                  <c:v>48.48</c:v>
                </c:pt>
                <c:pt idx="139" formatCode="0.00">
                  <c:v>58.97</c:v>
                </c:pt>
                <c:pt idx="140" formatCode="0.00">
                  <c:v>70.36</c:v>
                </c:pt>
                <c:pt idx="141" formatCode="0.00">
                  <c:v>82.64</c:v>
                </c:pt>
                <c:pt idx="142" formatCode="0.00">
                  <c:v>95.77</c:v>
                </c:pt>
                <c:pt idx="143" formatCode="0.00">
                  <c:v>109.76</c:v>
                </c:pt>
                <c:pt idx="144" formatCode="0.00">
                  <c:v>124.6</c:v>
                </c:pt>
                <c:pt idx="145" formatCode="0.00">
                  <c:v>156.71</c:v>
                </c:pt>
                <c:pt idx="146" formatCode="0.00">
                  <c:v>192.08</c:v>
                </c:pt>
                <c:pt idx="147" formatCode="0.00">
                  <c:v>230.65</c:v>
                </c:pt>
                <c:pt idx="148" formatCode="0.00">
                  <c:v>272.33999999999997</c:v>
                </c:pt>
                <c:pt idx="149" formatCode="0.00">
                  <c:v>317.13</c:v>
                </c:pt>
                <c:pt idx="150" formatCode="0.00">
                  <c:v>364.96</c:v>
                </c:pt>
                <c:pt idx="151" formatCode="0.00">
                  <c:v>415.79</c:v>
                </c:pt>
                <c:pt idx="152" formatCode="0.00">
                  <c:v>469.59</c:v>
                </c:pt>
                <c:pt idx="153" formatCode="0.00">
                  <c:v>526.32000000000005</c:v>
                </c:pt>
                <c:pt idx="154" formatCode="0.00">
                  <c:v>585.95000000000005</c:v>
                </c:pt>
                <c:pt idx="155" formatCode="0.00">
                  <c:v>648.46</c:v>
                </c:pt>
                <c:pt idx="156" formatCode="0.00">
                  <c:v>781.92</c:v>
                </c:pt>
                <c:pt idx="157" formatCode="0.00">
                  <c:v>964.4</c:v>
                </c:pt>
                <c:pt idx="158" formatCode="0.00">
                  <c:v>1160</c:v>
                </c:pt>
                <c:pt idx="159" formatCode="0.00">
                  <c:v>1380</c:v>
                </c:pt>
                <c:pt idx="160" formatCode="0.00">
                  <c:v>1610</c:v>
                </c:pt>
                <c:pt idx="161" formatCode="0.00">
                  <c:v>1860</c:v>
                </c:pt>
                <c:pt idx="162" formatCode="0.00">
                  <c:v>2130</c:v>
                </c:pt>
                <c:pt idx="163" formatCode="0.00">
                  <c:v>2410</c:v>
                </c:pt>
                <c:pt idx="164" formatCode="0.00">
                  <c:v>2710</c:v>
                </c:pt>
                <c:pt idx="165" formatCode="0.00">
                  <c:v>3350</c:v>
                </c:pt>
                <c:pt idx="166" formatCode="0.00">
                  <c:v>4050</c:v>
                </c:pt>
                <c:pt idx="167" formatCode="0.00">
                  <c:v>4810</c:v>
                </c:pt>
                <c:pt idx="168" formatCode="0.00">
                  <c:v>5630</c:v>
                </c:pt>
                <c:pt idx="169" formatCode="0.00">
                  <c:v>6500</c:v>
                </c:pt>
                <c:pt idx="170" formatCode="0.00">
                  <c:v>7440</c:v>
                </c:pt>
                <c:pt idx="171" formatCode="0.00">
                  <c:v>9460</c:v>
                </c:pt>
                <c:pt idx="172" formatCode="0.0">
                  <c:v>11710</c:v>
                </c:pt>
                <c:pt idx="173" formatCode="0.0">
                  <c:v>14160</c:v>
                </c:pt>
                <c:pt idx="174" formatCode="0.0">
                  <c:v>16810</c:v>
                </c:pt>
                <c:pt idx="175" formatCode="0.0">
                  <c:v>19670</c:v>
                </c:pt>
                <c:pt idx="176" formatCode="0.0">
                  <c:v>22710</c:v>
                </c:pt>
                <c:pt idx="177" formatCode="0.0">
                  <c:v>25950</c:v>
                </c:pt>
                <c:pt idx="178" formatCode="0.0">
                  <c:v>29370</c:v>
                </c:pt>
                <c:pt idx="179" formatCode="0.0">
                  <c:v>32970</c:v>
                </c:pt>
                <c:pt idx="180" formatCode="0.0">
                  <c:v>36750</c:v>
                </c:pt>
                <c:pt idx="181" formatCode="0.0">
                  <c:v>40700</c:v>
                </c:pt>
                <c:pt idx="182" formatCode="0.0">
                  <c:v>49100</c:v>
                </c:pt>
                <c:pt idx="183" formatCode="0.0">
                  <c:v>60500</c:v>
                </c:pt>
                <c:pt idx="184" formatCode="0.0">
                  <c:v>72880</c:v>
                </c:pt>
                <c:pt idx="185" formatCode="0.0">
                  <c:v>86180</c:v>
                </c:pt>
                <c:pt idx="186" formatCode="0.0">
                  <c:v>100370</c:v>
                </c:pt>
                <c:pt idx="187" formatCode="0.0">
                  <c:v>115410</c:v>
                </c:pt>
                <c:pt idx="188" formatCode="0">
                  <c:v>131250</c:v>
                </c:pt>
                <c:pt idx="189" formatCode="0">
                  <c:v>147870</c:v>
                </c:pt>
                <c:pt idx="190" formatCode="0">
                  <c:v>165240</c:v>
                </c:pt>
                <c:pt idx="191" formatCode="0">
                  <c:v>202070</c:v>
                </c:pt>
                <c:pt idx="192" formatCode="0">
                  <c:v>241560</c:v>
                </c:pt>
                <c:pt idx="193" formatCode="0">
                  <c:v>283500</c:v>
                </c:pt>
                <c:pt idx="194" formatCode="0">
                  <c:v>327720</c:v>
                </c:pt>
                <c:pt idx="195" formatCode="0">
                  <c:v>374060</c:v>
                </c:pt>
                <c:pt idx="196" formatCode="0">
                  <c:v>422370</c:v>
                </c:pt>
                <c:pt idx="197" formatCode="0">
                  <c:v>524320</c:v>
                </c:pt>
                <c:pt idx="198" formatCode="0">
                  <c:v>632720</c:v>
                </c:pt>
                <c:pt idx="199" formatCode="0">
                  <c:v>746780</c:v>
                </c:pt>
                <c:pt idx="200" formatCode="0">
                  <c:v>865830</c:v>
                </c:pt>
                <c:pt idx="201" formatCode="0">
                  <c:v>989270</c:v>
                </c:pt>
                <c:pt idx="202" formatCode="0">
                  <c:v>1120000</c:v>
                </c:pt>
                <c:pt idx="203" formatCode="0">
                  <c:v>1250000</c:v>
                </c:pt>
                <c:pt idx="204" formatCode="0">
                  <c:v>1380000</c:v>
                </c:pt>
                <c:pt idx="205" formatCode="0">
                  <c:v>1520000</c:v>
                </c:pt>
                <c:pt idx="206" formatCode="0">
                  <c:v>1660000</c:v>
                </c:pt>
                <c:pt idx="207" formatCode="0">
                  <c:v>1800000</c:v>
                </c:pt>
                <c:pt idx="208" formatCode="0">
                  <c:v>2089999.9999999998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D0-4256-93E7-012743B994F8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srim2H_Diamond!$D$20:$D$228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srim2H_Diamond!$M$20:$M$228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1.0999999999999998E-3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4.3999999999999994E-3</c:v>
                </c:pt>
                <c:pt idx="36">
                  <c:v>4.8000000000000004E-3</c:v>
                </c:pt>
                <c:pt idx="37">
                  <c:v>5.1999999999999998E-3</c:v>
                </c:pt>
                <c:pt idx="38">
                  <c:v>5.4999999999999997E-3</c:v>
                </c:pt>
                <c:pt idx="39">
                  <c:v>5.8999999999999999E-3</c:v>
                </c:pt>
                <c:pt idx="40">
                  <c:v>6.1999999999999998E-3</c:v>
                </c:pt>
                <c:pt idx="41">
                  <c:v>6.8000000000000005E-3</c:v>
                </c:pt>
                <c:pt idx="42">
                  <c:v>7.3999999999999995E-3</c:v>
                </c:pt>
                <c:pt idx="43">
                  <c:v>8.0000000000000002E-3</c:v>
                </c:pt>
                <c:pt idx="44">
                  <c:v>8.5000000000000006E-3</c:v>
                </c:pt>
                <c:pt idx="45">
                  <c:v>9.1000000000000004E-3</c:v>
                </c:pt>
                <c:pt idx="46">
                  <c:v>9.6000000000000009E-3</c:v>
                </c:pt>
                <c:pt idx="47">
                  <c:v>1.0100000000000001E-2</c:v>
                </c:pt>
                <c:pt idx="48">
                  <c:v>1.06E-2</c:v>
                </c:pt>
                <c:pt idx="49">
                  <c:v>1.0999999999999999E-2</c:v>
                </c:pt>
                <c:pt idx="50">
                  <c:v>1.15E-2</c:v>
                </c:pt>
                <c:pt idx="51">
                  <c:v>1.1899999999999999E-2</c:v>
                </c:pt>
                <c:pt idx="52">
                  <c:v>1.2699999999999999E-2</c:v>
                </c:pt>
                <c:pt idx="53">
                  <c:v>1.37E-2</c:v>
                </c:pt>
                <c:pt idx="54">
                  <c:v>1.4499999999999999E-2</c:v>
                </c:pt>
                <c:pt idx="55">
                  <c:v>1.54E-2</c:v>
                </c:pt>
                <c:pt idx="56">
                  <c:v>1.61E-2</c:v>
                </c:pt>
                <c:pt idx="57">
                  <c:v>1.6800000000000002E-2</c:v>
                </c:pt>
                <c:pt idx="58">
                  <c:v>1.7499999999999998E-2</c:v>
                </c:pt>
                <c:pt idx="59">
                  <c:v>1.8200000000000001E-2</c:v>
                </c:pt>
                <c:pt idx="60">
                  <c:v>1.8800000000000001E-2</c:v>
                </c:pt>
                <c:pt idx="61">
                  <c:v>1.9900000000000001E-2</c:v>
                </c:pt>
                <c:pt idx="62">
                  <c:v>2.0899999999999998E-2</c:v>
                </c:pt>
                <c:pt idx="63">
                  <c:v>2.18E-2</c:v>
                </c:pt>
                <c:pt idx="64">
                  <c:v>2.2700000000000001E-2</c:v>
                </c:pt>
                <c:pt idx="65">
                  <c:v>2.35E-2</c:v>
                </c:pt>
                <c:pt idx="66">
                  <c:v>2.4199999999999999E-2</c:v>
                </c:pt>
                <c:pt idx="67">
                  <c:v>2.5500000000000002E-2</c:v>
                </c:pt>
                <c:pt idx="68">
                  <c:v>2.6700000000000002E-2</c:v>
                </c:pt>
                <c:pt idx="69">
                  <c:v>2.7700000000000002E-2</c:v>
                </c:pt>
                <c:pt idx="70">
                  <c:v>2.8599999999999997E-2</c:v>
                </c:pt>
                <c:pt idx="71">
                  <c:v>2.9399999999999999E-2</c:v>
                </c:pt>
                <c:pt idx="72">
                  <c:v>3.0199999999999998E-2</c:v>
                </c:pt>
                <c:pt idx="73">
                  <c:v>3.09E-2</c:v>
                </c:pt>
                <c:pt idx="74">
                  <c:v>3.15E-2</c:v>
                </c:pt>
                <c:pt idx="75">
                  <c:v>3.2100000000000004E-2</c:v>
                </c:pt>
                <c:pt idx="76">
                  <c:v>3.27E-2</c:v>
                </c:pt>
                <c:pt idx="77">
                  <c:v>3.32E-2</c:v>
                </c:pt>
                <c:pt idx="78">
                  <c:v>3.4100000000000005E-2</c:v>
                </c:pt>
                <c:pt idx="79">
                  <c:v>3.5199999999999995E-2</c:v>
                </c:pt>
                <c:pt idx="80">
                  <c:v>3.61E-2</c:v>
                </c:pt>
                <c:pt idx="81">
                  <c:v>3.6900000000000002E-2</c:v>
                </c:pt>
                <c:pt idx="82">
                  <c:v>3.7600000000000001E-2</c:v>
                </c:pt>
                <c:pt idx="83">
                  <c:v>3.8199999999999998E-2</c:v>
                </c:pt>
                <c:pt idx="84">
                  <c:v>3.8800000000000001E-2</c:v>
                </c:pt>
                <c:pt idx="85">
                  <c:v>3.9400000000000004E-2</c:v>
                </c:pt>
                <c:pt idx="86">
                  <c:v>3.9900000000000005E-2</c:v>
                </c:pt>
                <c:pt idx="87">
                  <c:v>4.0899999999999999E-2</c:v>
                </c:pt>
                <c:pt idx="88">
                  <c:v>4.1700000000000001E-2</c:v>
                </c:pt>
                <c:pt idx="89">
                  <c:v>4.2499999999999996E-2</c:v>
                </c:pt>
                <c:pt idx="90">
                  <c:v>4.3200000000000002E-2</c:v>
                </c:pt>
                <c:pt idx="91">
                  <c:v>4.3799999999999999E-2</c:v>
                </c:pt>
                <c:pt idx="92">
                  <c:v>4.4400000000000002E-2</c:v>
                </c:pt>
                <c:pt idx="93">
                  <c:v>4.5700000000000005E-2</c:v>
                </c:pt>
                <c:pt idx="94">
                  <c:v>4.6800000000000001E-2</c:v>
                </c:pt>
                <c:pt idx="95">
                  <c:v>4.7799999999999995E-2</c:v>
                </c:pt>
                <c:pt idx="96">
                  <c:v>4.87E-2</c:v>
                </c:pt>
                <c:pt idx="97">
                  <c:v>4.9599999999999998E-2</c:v>
                </c:pt>
                <c:pt idx="98">
                  <c:v>5.04E-2</c:v>
                </c:pt>
                <c:pt idx="99">
                  <c:v>5.11E-2</c:v>
                </c:pt>
                <c:pt idx="100">
                  <c:v>5.1900000000000002E-2</c:v>
                </c:pt>
                <c:pt idx="101">
                  <c:v>5.2600000000000001E-2</c:v>
                </c:pt>
                <c:pt idx="102">
                  <c:v>5.33E-2</c:v>
                </c:pt>
                <c:pt idx="103">
                  <c:v>5.4000000000000006E-2</c:v>
                </c:pt>
                <c:pt idx="104">
                  <c:v>5.5800000000000002E-2</c:v>
                </c:pt>
                <c:pt idx="105">
                  <c:v>5.8399999999999994E-2</c:v>
                </c:pt>
                <c:pt idx="106">
                  <c:v>6.0899999999999996E-2</c:v>
                </c:pt>
                <c:pt idx="107">
                  <c:v>6.3500000000000001E-2</c:v>
                </c:pt>
                <c:pt idx="108">
                  <c:v>6.6000000000000003E-2</c:v>
                </c:pt>
                <c:pt idx="109">
                  <c:v>6.8600000000000008E-2</c:v>
                </c:pt>
                <c:pt idx="110">
                  <c:v>7.1199999999999999E-2</c:v>
                </c:pt>
                <c:pt idx="111">
                  <c:v>7.3899999999999993E-2</c:v>
                </c:pt>
                <c:pt idx="112">
                  <c:v>7.6600000000000001E-2</c:v>
                </c:pt>
                <c:pt idx="113">
                  <c:v>8.5800000000000001E-2</c:v>
                </c:pt>
                <c:pt idx="114">
                  <c:v>9.509999999999999E-2</c:v>
                </c:pt>
                <c:pt idx="115">
                  <c:v>0.10440000000000001</c:v>
                </c:pt>
                <c:pt idx="116">
                  <c:v>0.11379999999999998</c:v>
                </c:pt>
                <c:pt idx="117">
                  <c:v>0.12330000000000001</c:v>
                </c:pt>
                <c:pt idx="118">
                  <c:v>0.13289999999999999</c:v>
                </c:pt>
                <c:pt idx="119">
                  <c:v>0.1666</c:v>
                </c:pt>
                <c:pt idx="120">
                  <c:v>0.1988</c:v>
                </c:pt>
                <c:pt idx="121">
                  <c:v>0.23020000000000002</c:v>
                </c:pt>
                <c:pt idx="122">
                  <c:v>0.26119999999999999</c:v>
                </c:pt>
                <c:pt idx="123">
                  <c:v>0.29220000000000002</c:v>
                </c:pt>
                <c:pt idx="124">
                  <c:v>0.32320000000000004</c:v>
                </c:pt>
                <c:pt idx="125">
                  <c:v>0.3543</c:v>
                </c:pt>
                <c:pt idx="126">
                  <c:v>0.38550000000000001</c:v>
                </c:pt>
                <c:pt idx="127">
                  <c:v>0.41699999999999998</c:v>
                </c:pt>
                <c:pt idx="128">
                  <c:v>0.4486</c:v>
                </c:pt>
                <c:pt idx="129">
                  <c:v>0.48060000000000003</c:v>
                </c:pt>
                <c:pt idx="130">
                  <c:v>0.59519999999999995</c:v>
                </c:pt>
                <c:pt idx="131">
                  <c:v>0.75730000000000008</c:v>
                </c:pt>
                <c:pt idx="132">
                  <c:v>0.91020000000000001</c:v>
                </c:pt>
                <c:pt idx="133">
                  <c:v>1.06</c:v>
                </c:pt>
                <c:pt idx="134">
                  <c:v>1.21</c:v>
                </c:pt>
                <c:pt idx="135">
                  <c:v>1.36</c:v>
                </c:pt>
                <c:pt idx="136">
                  <c:v>1.51</c:v>
                </c:pt>
                <c:pt idx="137">
                  <c:v>1.66</c:v>
                </c:pt>
                <c:pt idx="138">
                  <c:v>1.81</c:v>
                </c:pt>
                <c:pt idx="139">
                  <c:v>2.36</c:v>
                </c:pt>
                <c:pt idx="140">
                  <c:v>2.88</c:v>
                </c:pt>
                <c:pt idx="141">
                  <c:v>3.39</c:v>
                </c:pt>
                <c:pt idx="142">
                  <c:v>3.89</c:v>
                </c:pt>
                <c:pt idx="143">
                  <c:v>4.3899999999999997</c:v>
                </c:pt>
                <c:pt idx="144" formatCode="0.00">
                  <c:v>4.9000000000000004</c:v>
                </c:pt>
                <c:pt idx="145" formatCode="0.00">
                  <c:v>6.73</c:v>
                </c:pt>
                <c:pt idx="146" formatCode="0.00">
                  <c:v>8.44</c:v>
                </c:pt>
                <c:pt idx="147" formatCode="0.00">
                  <c:v>10.11</c:v>
                </c:pt>
                <c:pt idx="148" formatCode="0.00">
                  <c:v>11.77</c:v>
                </c:pt>
                <c:pt idx="149" formatCode="0.00">
                  <c:v>13.44</c:v>
                </c:pt>
                <c:pt idx="150" formatCode="0.00">
                  <c:v>15.12</c:v>
                </c:pt>
                <c:pt idx="151" formatCode="0.00">
                  <c:v>16.82</c:v>
                </c:pt>
                <c:pt idx="152" formatCode="0.00">
                  <c:v>18.55</c:v>
                </c:pt>
                <c:pt idx="153" formatCode="0.00">
                  <c:v>20.3</c:v>
                </c:pt>
                <c:pt idx="154" formatCode="0.00">
                  <c:v>22.09</c:v>
                </c:pt>
                <c:pt idx="155" formatCode="0.00">
                  <c:v>23.89</c:v>
                </c:pt>
                <c:pt idx="156" formatCode="0.00">
                  <c:v>30.65</c:v>
                </c:pt>
                <c:pt idx="157" formatCode="0.00">
                  <c:v>40.31</c:v>
                </c:pt>
                <c:pt idx="158" formatCode="0.00">
                  <c:v>49.48</c:v>
                </c:pt>
                <c:pt idx="159" formatCode="0.00">
                  <c:v>58.47</c:v>
                </c:pt>
                <c:pt idx="160" formatCode="0.00">
                  <c:v>67.430000000000007</c:v>
                </c:pt>
                <c:pt idx="161" formatCode="0.00">
                  <c:v>76.430000000000007</c:v>
                </c:pt>
                <c:pt idx="162" formatCode="0.00">
                  <c:v>85.51</c:v>
                </c:pt>
                <c:pt idx="163" formatCode="0.00">
                  <c:v>94.7</c:v>
                </c:pt>
                <c:pt idx="164" formatCode="0.00">
                  <c:v>104.01</c:v>
                </c:pt>
                <c:pt idx="165" formatCode="0.00">
                  <c:v>138.65</c:v>
                </c:pt>
                <c:pt idx="166" formatCode="0.00">
                  <c:v>171.24</c:v>
                </c:pt>
                <c:pt idx="167" formatCode="0.00">
                  <c:v>203.06</c:v>
                </c:pt>
                <c:pt idx="168" formatCode="0.00">
                  <c:v>234.68</c:v>
                </c:pt>
                <c:pt idx="169" formatCode="0.00">
                  <c:v>266.37</c:v>
                </c:pt>
                <c:pt idx="170" formatCode="0.00">
                  <c:v>298.3</c:v>
                </c:pt>
                <c:pt idx="171" formatCode="0.00">
                  <c:v>415.78</c:v>
                </c:pt>
                <c:pt idx="172" formatCode="0.00">
                  <c:v>525.09</c:v>
                </c:pt>
                <c:pt idx="173" formatCode="0.00">
                  <c:v>631.57000000000005</c:v>
                </c:pt>
                <c:pt idx="174" formatCode="0.00">
                  <c:v>737.29</c:v>
                </c:pt>
                <c:pt idx="175" formatCode="0.00">
                  <c:v>843.24</c:v>
                </c:pt>
                <c:pt idx="176" formatCode="0.00">
                  <c:v>949.93</c:v>
                </c:pt>
                <c:pt idx="177" formatCode="0.00">
                  <c:v>1060</c:v>
                </c:pt>
                <c:pt idx="178" formatCode="0.00">
                  <c:v>1170</c:v>
                </c:pt>
                <c:pt idx="179" formatCode="0.00">
                  <c:v>1280</c:v>
                </c:pt>
                <c:pt idx="180" formatCode="0.00">
                  <c:v>1390</c:v>
                </c:pt>
                <c:pt idx="181" formatCode="0.00">
                  <c:v>1500</c:v>
                </c:pt>
                <c:pt idx="182" formatCode="0.00">
                  <c:v>1920</c:v>
                </c:pt>
                <c:pt idx="183" formatCode="0.00">
                  <c:v>2520</c:v>
                </c:pt>
                <c:pt idx="184" formatCode="0.00">
                  <c:v>3080</c:v>
                </c:pt>
                <c:pt idx="185" formatCode="0.00">
                  <c:v>3620</c:v>
                </c:pt>
                <c:pt idx="186" formatCode="0.00">
                  <c:v>4150</c:v>
                </c:pt>
                <c:pt idx="187" formatCode="0.00">
                  <c:v>4670</c:v>
                </c:pt>
                <c:pt idx="188" formatCode="0.00">
                  <c:v>5200</c:v>
                </c:pt>
                <c:pt idx="189" formatCode="0.00">
                  <c:v>5720</c:v>
                </c:pt>
                <c:pt idx="190" formatCode="0.00">
                  <c:v>6240</c:v>
                </c:pt>
                <c:pt idx="191" formatCode="0.00">
                  <c:v>8150</c:v>
                </c:pt>
                <c:pt idx="192" formatCode="0.0">
                  <c:v>9910</c:v>
                </c:pt>
                <c:pt idx="193" formatCode="0.0">
                  <c:v>11570</c:v>
                </c:pt>
                <c:pt idx="194" formatCode="0.0">
                  <c:v>13180</c:v>
                </c:pt>
                <c:pt idx="195" formatCode="0.0">
                  <c:v>14750</c:v>
                </c:pt>
                <c:pt idx="196" formatCode="0.0">
                  <c:v>16290</c:v>
                </c:pt>
                <c:pt idx="197" formatCode="0.0">
                  <c:v>21810</c:v>
                </c:pt>
                <c:pt idx="198" formatCode="0.0">
                  <c:v>26710</c:v>
                </c:pt>
                <c:pt idx="199" formatCode="0.0">
                  <c:v>31260</c:v>
                </c:pt>
                <c:pt idx="200" formatCode="0.0">
                  <c:v>35560</c:v>
                </c:pt>
                <c:pt idx="201" formatCode="0.0">
                  <c:v>39680</c:v>
                </c:pt>
                <c:pt idx="202" formatCode="0.0">
                  <c:v>43630</c:v>
                </c:pt>
                <c:pt idx="203" formatCode="0.0">
                  <c:v>47450</c:v>
                </c:pt>
                <c:pt idx="204" formatCode="0.0">
                  <c:v>51160</c:v>
                </c:pt>
                <c:pt idx="205" formatCode="0.0">
                  <c:v>54750</c:v>
                </c:pt>
                <c:pt idx="206" formatCode="0.0">
                  <c:v>58240</c:v>
                </c:pt>
                <c:pt idx="207" formatCode="0.0">
                  <c:v>61640</c:v>
                </c:pt>
                <c:pt idx="208" formatCode="0.0">
                  <c:v>74040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D0-4256-93E7-012743B994F8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srim2H_Diamond!$D$20:$D$228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srim2H_Diamond!$P$20:$P$228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8.9999999999999998E-4</c:v>
                </c:pt>
                <c:pt idx="15">
                  <c:v>8.9999999999999998E-4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1.2000000000000001E-3</c:v>
                </c:pt>
                <c:pt idx="19">
                  <c:v>1.2999999999999999E-3</c:v>
                </c:pt>
                <c:pt idx="20">
                  <c:v>1.2999999999999999E-3</c:v>
                </c:pt>
                <c:pt idx="21">
                  <c:v>1.4E-3</c:v>
                </c:pt>
                <c:pt idx="22">
                  <c:v>1.5E-3</c:v>
                </c:pt>
                <c:pt idx="23">
                  <c:v>1.5E-3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1.8E-3</c:v>
                </c:pt>
                <c:pt idx="27">
                  <c:v>2E-3</c:v>
                </c:pt>
                <c:pt idx="28">
                  <c:v>2.1999999999999997E-3</c:v>
                </c:pt>
                <c:pt idx="29">
                  <c:v>2.3E-3</c:v>
                </c:pt>
                <c:pt idx="30">
                  <c:v>2.5000000000000001E-3</c:v>
                </c:pt>
                <c:pt idx="31">
                  <c:v>2.5999999999999999E-3</c:v>
                </c:pt>
                <c:pt idx="32">
                  <c:v>2.8E-3</c:v>
                </c:pt>
                <c:pt idx="33">
                  <c:v>2.9000000000000002E-3</c:v>
                </c:pt>
                <c:pt idx="34">
                  <c:v>3.0999999999999999E-3</c:v>
                </c:pt>
                <c:pt idx="35">
                  <c:v>3.4000000000000002E-3</c:v>
                </c:pt>
                <c:pt idx="36">
                  <c:v>3.6999999999999997E-3</c:v>
                </c:pt>
                <c:pt idx="37">
                  <c:v>4.0000000000000001E-3</c:v>
                </c:pt>
                <c:pt idx="38">
                  <c:v>4.2000000000000006E-3</c:v>
                </c:pt>
                <c:pt idx="39">
                  <c:v>4.4999999999999997E-3</c:v>
                </c:pt>
                <c:pt idx="40">
                  <c:v>4.8000000000000004E-3</c:v>
                </c:pt>
                <c:pt idx="41">
                  <c:v>5.3E-3</c:v>
                </c:pt>
                <c:pt idx="42">
                  <c:v>5.8000000000000005E-3</c:v>
                </c:pt>
                <c:pt idx="43">
                  <c:v>6.3E-3</c:v>
                </c:pt>
                <c:pt idx="44">
                  <c:v>6.8000000000000005E-3</c:v>
                </c:pt>
                <c:pt idx="45">
                  <c:v>7.1999999999999998E-3</c:v>
                </c:pt>
                <c:pt idx="46">
                  <c:v>7.7000000000000002E-3</c:v>
                </c:pt>
                <c:pt idx="47">
                  <c:v>8.0999999999999996E-3</c:v>
                </c:pt>
                <c:pt idx="48">
                  <c:v>8.6E-3</c:v>
                </c:pt>
                <c:pt idx="49">
                  <c:v>8.9999999999999993E-3</c:v>
                </c:pt>
                <c:pt idx="50">
                  <c:v>9.4000000000000004E-3</c:v>
                </c:pt>
                <c:pt idx="51">
                  <c:v>9.7999999999999997E-3</c:v>
                </c:pt>
                <c:pt idx="52">
                  <c:v>1.06E-2</c:v>
                </c:pt>
                <c:pt idx="53">
                  <c:v>1.15E-2</c:v>
                </c:pt>
                <c:pt idx="54">
                  <c:v>1.24E-2</c:v>
                </c:pt>
                <c:pt idx="55">
                  <c:v>1.32E-2</c:v>
                </c:pt>
                <c:pt idx="56">
                  <c:v>1.4000000000000002E-2</c:v>
                </c:pt>
                <c:pt idx="57">
                  <c:v>1.4799999999999999E-2</c:v>
                </c:pt>
                <c:pt idx="58">
                  <c:v>1.55E-2</c:v>
                </c:pt>
                <c:pt idx="59">
                  <c:v>1.6199999999999999E-2</c:v>
                </c:pt>
                <c:pt idx="60">
                  <c:v>1.6900000000000002E-2</c:v>
                </c:pt>
                <c:pt idx="61">
                  <c:v>1.8099999999999998E-2</c:v>
                </c:pt>
                <c:pt idx="62">
                  <c:v>1.9300000000000001E-2</c:v>
                </c:pt>
                <c:pt idx="63">
                  <c:v>2.0399999999999998E-2</c:v>
                </c:pt>
                <c:pt idx="64">
                  <c:v>2.1399999999999999E-2</c:v>
                </c:pt>
                <c:pt idx="65">
                  <c:v>2.24E-2</c:v>
                </c:pt>
                <c:pt idx="66">
                  <c:v>2.3300000000000001E-2</c:v>
                </c:pt>
                <c:pt idx="67">
                  <c:v>2.5100000000000001E-2</c:v>
                </c:pt>
                <c:pt idx="68">
                  <c:v>2.6600000000000002E-2</c:v>
                </c:pt>
                <c:pt idx="69">
                  <c:v>2.8000000000000004E-2</c:v>
                </c:pt>
                <c:pt idx="70">
                  <c:v>2.9399999999999999E-2</c:v>
                </c:pt>
                <c:pt idx="71">
                  <c:v>3.0599999999999999E-2</c:v>
                </c:pt>
                <c:pt idx="72">
                  <c:v>3.1699999999999999E-2</c:v>
                </c:pt>
                <c:pt idx="73">
                  <c:v>3.2800000000000003E-2</c:v>
                </c:pt>
                <c:pt idx="74">
                  <c:v>3.3800000000000004E-2</c:v>
                </c:pt>
                <c:pt idx="75">
                  <c:v>3.4699999999999995E-2</c:v>
                </c:pt>
                <c:pt idx="76">
                  <c:v>3.56E-2</c:v>
                </c:pt>
                <c:pt idx="77">
                  <c:v>3.6400000000000002E-2</c:v>
                </c:pt>
                <c:pt idx="78">
                  <c:v>3.7999999999999999E-2</c:v>
                </c:pt>
                <c:pt idx="79">
                  <c:v>3.9699999999999999E-2</c:v>
                </c:pt>
                <c:pt idx="80">
                  <c:v>4.1299999999999996E-2</c:v>
                </c:pt>
                <c:pt idx="81">
                  <c:v>4.2700000000000002E-2</c:v>
                </c:pt>
                <c:pt idx="82">
                  <c:v>4.3999999999999997E-2</c:v>
                </c:pt>
                <c:pt idx="83">
                  <c:v>4.5200000000000004E-2</c:v>
                </c:pt>
                <c:pt idx="84">
                  <c:v>4.6400000000000004E-2</c:v>
                </c:pt>
                <c:pt idx="85">
                  <c:v>4.7399999999999998E-2</c:v>
                </c:pt>
                <c:pt idx="86">
                  <c:v>4.8399999999999999E-2</c:v>
                </c:pt>
                <c:pt idx="87">
                  <c:v>5.0200000000000002E-2</c:v>
                </c:pt>
                <c:pt idx="88">
                  <c:v>5.1799999999999999E-2</c:v>
                </c:pt>
                <c:pt idx="89">
                  <c:v>5.33E-2</c:v>
                </c:pt>
                <c:pt idx="90">
                  <c:v>5.4700000000000006E-2</c:v>
                </c:pt>
                <c:pt idx="91">
                  <c:v>5.6000000000000008E-2</c:v>
                </c:pt>
                <c:pt idx="92">
                  <c:v>5.7099999999999998E-2</c:v>
                </c:pt>
                <c:pt idx="93">
                  <c:v>5.9299999999999999E-2</c:v>
                </c:pt>
                <c:pt idx="94">
                  <c:v>6.13E-2</c:v>
                </c:pt>
                <c:pt idx="95">
                  <c:v>6.3100000000000003E-2</c:v>
                </c:pt>
                <c:pt idx="96">
                  <c:v>6.4700000000000008E-2</c:v>
                </c:pt>
                <c:pt idx="97">
                  <c:v>6.6299999999999998E-2</c:v>
                </c:pt>
                <c:pt idx="98">
                  <c:v>6.7799999999999999E-2</c:v>
                </c:pt>
                <c:pt idx="99">
                  <c:v>6.9199999999999998E-2</c:v>
                </c:pt>
                <c:pt idx="100">
                  <c:v>7.0499999999999993E-2</c:v>
                </c:pt>
                <c:pt idx="101">
                  <c:v>7.1800000000000003E-2</c:v>
                </c:pt>
                <c:pt idx="102">
                  <c:v>7.2999999999999995E-2</c:v>
                </c:pt>
                <c:pt idx="103">
                  <c:v>7.4300000000000005E-2</c:v>
                </c:pt>
                <c:pt idx="104">
                  <c:v>7.6600000000000001E-2</c:v>
                </c:pt>
                <c:pt idx="105">
                  <c:v>7.9500000000000001E-2</c:v>
                </c:pt>
                <c:pt idx="106">
                  <c:v>8.2299999999999998E-2</c:v>
                </c:pt>
                <c:pt idx="107">
                  <c:v>8.4999999999999992E-2</c:v>
                </c:pt>
                <c:pt idx="108">
                  <c:v>8.7800000000000003E-2</c:v>
                </c:pt>
                <c:pt idx="109">
                  <c:v>9.06E-2</c:v>
                </c:pt>
                <c:pt idx="110">
                  <c:v>9.3400000000000011E-2</c:v>
                </c:pt>
                <c:pt idx="111">
                  <c:v>9.6199999999999994E-2</c:v>
                </c:pt>
                <c:pt idx="112">
                  <c:v>9.9099999999999994E-2</c:v>
                </c:pt>
                <c:pt idx="113">
                  <c:v>0.1051</c:v>
                </c:pt>
                <c:pt idx="114">
                  <c:v>0.1113</c:v>
                </c:pt>
                <c:pt idx="115">
                  <c:v>0.11779999999999999</c:v>
                </c:pt>
                <c:pt idx="116">
                  <c:v>0.12470000000000001</c:v>
                </c:pt>
                <c:pt idx="117">
                  <c:v>0.1318</c:v>
                </c:pt>
                <c:pt idx="118">
                  <c:v>0.13919999999999999</c:v>
                </c:pt>
                <c:pt idx="119">
                  <c:v>0.15489999999999998</c:v>
                </c:pt>
                <c:pt idx="120">
                  <c:v>0.1719</c:v>
                </c:pt>
                <c:pt idx="121">
                  <c:v>0.19</c:v>
                </c:pt>
                <c:pt idx="122">
                  <c:v>0.2092</c:v>
                </c:pt>
                <c:pt idx="123">
                  <c:v>0.22949999999999998</c:v>
                </c:pt>
                <c:pt idx="124">
                  <c:v>0.25080000000000002</c:v>
                </c:pt>
                <c:pt idx="125">
                  <c:v>0.27310000000000001</c:v>
                </c:pt>
                <c:pt idx="126">
                  <c:v>0.29630000000000001</c:v>
                </c:pt>
                <c:pt idx="127">
                  <c:v>0.32050000000000001</c:v>
                </c:pt>
                <c:pt idx="128">
                  <c:v>0.34550000000000003</c:v>
                </c:pt>
                <c:pt idx="129">
                  <c:v>0.37140000000000001</c:v>
                </c:pt>
                <c:pt idx="130">
                  <c:v>0.42560000000000003</c:v>
                </c:pt>
                <c:pt idx="131">
                  <c:v>0.49779999999999996</c:v>
                </c:pt>
                <c:pt idx="132">
                  <c:v>0.57469999999999999</c:v>
                </c:pt>
                <c:pt idx="133">
                  <c:v>0.65659999999999996</c:v>
                </c:pt>
                <c:pt idx="134">
                  <c:v>0.74320000000000008</c:v>
                </c:pt>
                <c:pt idx="135">
                  <c:v>0.83460000000000001</c:v>
                </c:pt>
                <c:pt idx="136">
                  <c:v>0.93059999999999987</c:v>
                </c:pt>
                <c:pt idx="137">
                  <c:v>1.03</c:v>
                </c:pt>
                <c:pt idx="138">
                  <c:v>1.1399999999999999</c:v>
                </c:pt>
                <c:pt idx="139">
                  <c:v>1.36</c:v>
                </c:pt>
                <c:pt idx="140">
                  <c:v>1.6</c:v>
                </c:pt>
                <c:pt idx="141">
                  <c:v>1.86</c:v>
                </c:pt>
                <c:pt idx="142">
                  <c:v>2.13</c:v>
                </c:pt>
                <c:pt idx="143">
                  <c:v>2.42</c:v>
                </c:pt>
                <c:pt idx="144">
                  <c:v>2.72</c:v>
                </c:pt>
                <c:pt idx="145">
                  <c:v>3.38</c:v>
                </c:pt>
                <c:pt idx="146">
                  <c:v>4.0999999999999996</c:v>
                </c:pt>
                <c:pt idx="147">
                  <c:v>4.87</c:v>
                </c:pt>
                <c:pt idx="148">
                  <c:v>5.7</c:v>
                </c:pt>
                <c:pt idx="149">
                  <c:v>6.59</c:v>
                </c:pt>
                <c:pt idx="150">
                  <c:v>7.54</c:v>
                </c:pt>
                <c:pt idx="151">
                  <c:v>8.5399999999999991</c:v>
                </c:pt>
                <c:pt idx="152">
                  <c:v>9.6</c:v>
                </c:pt>
                <c:pt idx="153">
                  <c:v>10.7</c:v>
                </c:pt>
                <c:pt idx="154">
                  <c:v>11.86</c:v>
                </c:pt>
                <c:pt idx="155" formatCode="0.00">
                  <c:v>13.08</c:v>
                </c:pt>
                <c:pt idx="156" formatCode="0.00">
                  <c:v>15.66</c:v>
                </c:pt>
                <c:pt idx="157" formatCode="0.00">
                  <c:v>19.170000000000002</c:v>
                </c:pt>
                <c:pt idx="158" formatCode="0.00">
                  <c:v>22.99</c:v>
                </c:pt>
                <c:pt idx="159" formatCode="0.00">
                  <c:v>27.1</c:v>
                </c:pt>
                <c:pt idx="160" formatCode="0.00">
                  <c:v>31.52</c:v>
                </c:pt>
                <c:pt idx="161" formatCode="0.00">
                  <c:v>36.22</c:v>
                </c:pt>
                <c:pt idx="162" formatCode="0.00">
                  <c:v>41.21</c:v>
                </c:pt>
                <c:pt idx="163" formatCode="0.00">
                  <c:v>46.48</c:v>
                </c:pt>
                <c:pt idx="164" formatCode="0.00">
                  <c:v>52.03</c:v>
                </c:pt>
                <c:pt idx="165" formatCode="0.00">
                  <c:v>63.93</c:v>
                </c:pt>
                <c:pt idx="166" formatCode="0.00">
                  <c:v>76.900000000000006</c:v>
                </c:pt>
                <c:pt idx="167" formatCode="0.00">
                  <c:v>90.9</c:v>
                </c:pt>
                <c:pt idx="168" formatCode="0.00">
                  <c:v>105.9</c:v>
                </c:pt>
                <c:pt idx="169" formatCode="0.00">
                  <c:v>121.89</c:v>
                </c:pt>
                <c:pt idx="170" formatCode="0.00">
                  <c:v>138.84</c:v>
                </c:pt>
                <c:pt idx="171" formatCode="0.00">
                  <c:v>175.55</c:v>
                </c:pt>
                <c:pt idx="172" formatCode="0.00">
                  <c:v>215.89</c:v>
                </c:pt>
                <c:pt idx="173" formatCode="0.00">
                  <c:v>259.72000000000003</c:v>
                </c:pt>
                <c:pt idx="174" formatCode="0.00">
                  <c:v>306.92</c:v>
                </c:pt>
                <c:pt idx="175" formatCode="0.00">
                  <c:v>357.38</c:v>
                </c:pt>
                <c:pt idx="176" formatCode="0.00">
                  <c:v>410.99</c:v>
                </c:pt>
                <c:pt idx="177" formatCode="0.00">
                  <c:v>467.65</c:v>
                </c:pt>
                <c:pt idx="178" formatCode="0.00">
                  <c:v>527.28</c:v>
                </c:pt>
                <c:pt idx="179" formatCode="0.00">
                  <c:v>589.78</c:v>
                </c:pt>
                <c:pt idx="180" formatCode="0.00">
                  <c:v>655.07000000000005</c:v>
                </c:pt>
                <c:pt idx="181" formatCode="0.00">
                  <c:v>723.07</c:v>
                </c:pt>
                <c:pt idx="182" formatCode="0.00">
                  <c:v>866.95</c:v>
                </c:pt>
                <c:pt idx="183" formatCode="0.0">
                  <c:v>1060</c:v>
                </c:pt>
                <c:pt idx="184" formatCode="0.0">
                  <c:v>1270</c:v>
                </c:pt>
                <c:pt idx="185" formatCode="0.0">
                  <c:v>1490</c:v>
                </c:pt>
                <c:pt idx="186" formatCode="0.0">
                  <c:v>1730</c:v>
                </c:pt>
                <c:pt idx="187" formatCode="0.0">
                  <c:v>1970</c:v>
                </c:pt>
                <c:pt idx="188" formatCode="0.0">
                  <c:v>2230</c:v>
                </c:pt>
                <c:pt idx="189" formatCode="0.0">
                  <c:v>2500</c:v>
                </c:pt>
                <c:pt idx="190" formatCode="0.0">
                  <c:v>2780</c:v>
                </c:pt>
                <c:pt idx="191" formatCode="0.0">
                  <c:v>3360</c:v>
                </c:pt>
                <c:pt idx="192" formatCode="0.0">
                  <c:v>3980</c:v>
                </c:pt>
                <c:pt idx="193" formatCode="0.0">
                  <c:v>4630</c:v>
                </c:pt>
                <c:pt idx="194" formatCode="0.0">
                  <c:v>5300</c:v>
                </c:pt>
                <c:pt idx="195" formatCode="0.0">
                  <c:v>6000</c:v>
                </c:pt>
                <c:pt idx="196" formatCode="0.0">
                  <c:v>6720</c:v>
                </c:pt>
                <c:pt idx="197" formatCode="0.0">
                  <c:v>8210</c:v>
                </c:pt>
                <c:pt idx="198" formatCode="0.0">
                  <c:v>9760</c:v>
                </c:pt>
                <c:pt idx="199" formatCode="0.0">
                  <c:v>11350</c:v>
                </c:pt>
                <c:pt idx="200" formatCode="0.0">
                  <c:v>12980</c:v>
                </c:pt>
                <c:pt idx="201" formatCode="0.0">
                  <c:v>14630</c:v>
                </c:pt>
                <c:pt idx="202" formatCode="0.0">
                  <c:v>16300</c:v>
                </c:pt>
                <c:pt idx="203" formatCode="0.0">
                  <c:v>17980</c:v>
                </c:pt>
                <c:pt idx="204" formatCode="0.0">
                  <c:v>19670</c:v>
                </c:pt>
                <c:pt idx="205" formatCode="0.0">
                  <c:v>21370</c:v>
                </c:pt>
                <c:pt idx="206" formatCode="0.0">
                  <c:v>23060</c:v>
                </c:pt>
                <c:pt idx="207" formatCode="0.0">
                  <c:v>24760</c:v>
                </c:pt>
                <c:pt idx="208" formatCode="0.0">
                  <c:v>28130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D0-4256-93E7-012743B99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1168"/>
        <c:axId val="480849600"/>
      </c:scatterChart>
      <c:valAx>
        <c:axId val="4808511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9600"/>
        <c:crosses val="autoZero"/>
        <c:crossBetween val="midCat"/>
        <c:majorUnit val="10"/>
      </c:valAx>
      <c:valAx>
        <c:axId val="4808496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11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srim2H_Air!$P$5</c:f>
          <c:strCache>
            <c:ptCount val="1"/>
            <c:pt idx="0">
              <c:v>srim2H_Air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srim2H_Air!$D$20:$D$228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srim2H_Air!$E$20:$E$228</c:f>
              <c:numCache>
                <c:formatCode>0.000E+00</c:formatCode>
                <c:ptCount val="209"/>
                <c:pt idx="0">
                  <c:v>1.176E-2</c:v>
                </c:pt>
                <c:pt idx="1">
                  <c:v>1.247E-2</c:v>
                </c:pt>
                <c:pt idx="2">
                  <c:v>1.315E-2</c:v>
                </c:pt>
                <c:pt idx="3">
                  <c:v>1.379E-2</c:v>
                </c:pt>
                <c:pt idx="4">
                  <c:v>1.44E-2</c:v>
                </c:pt>
                <c:pt idx="5">
                  <c:v>1.499E-2</c:v>
                </c:pt>
                <c:pt idx="6">
                  <c:v>1.5559999999999999E-2</c:v>
                </c:pt>
                <c:pt idx="7">
                  <c:v>1.6109999999999999E-2</c:v>
                </c:pt>
                <c:pt idx="8">
                  <c:v>1.6629999999999999E-2</c:v>
                </c:pt>
                <c:pt idx="9">
                  <c:v>1.7639999999999999E-2</c:v>
                </c:pt>
                <c:pt idx="10">
                  <c:v>1.8599999999999998E-2</c:v>
                </c:pt>
                <c:pt idx="11">
                  <c:v>1.95E-2</c:v>
                </c:pt>
                <c:pt idx="12">
                  <c:v>2.0369999999999999E-2</c:v>
                </c:pt>
                <c:pt idx="13">
                  <c:v>2.12E-2</c:v>
                </c:pt>
                <c:pt idx="14">
                  <c:v>2.1999999999999999E-2</c:v>
                </c:pt>
                <c:pt idx="15">
                  <c:v>2.3519999999999999E-2</c:v>
                </c:pt>
                <c:pt idx="16">
                  <c:v>2.495E-2</c:v>
                </c:pt>
                <c:pt idx="17">
                  <c:v>2.63E-2</c:v>
                </c:pt>
                <c:pt idx="18">
                  <c:v>2.758E-2</c:v>
                </c:pt>
                <c:pt idx="19">
                  <c:v>2.8809999999999999E-2</c:v>
                </c:pt>
                <c:pt idx="20">
                  <c:v>2.9989999999999999E-2</c:v>
                </c:pt>
                <c:pt idx="21">
                  <c:v>3.1119999999999998E-2</c:v>
                </c:pt>
                <c:pt idx="22">
                  <c:v>3.2210000000000003E-2</c:v>
                </c:pt>
                <c:pt idx="23">
                  <c:v>3.3270000000000001E-2</c:v>
                </c:pt>
                <c:pt idx="24">
                  <c:v>3.4290000000000001E-2</c:v>
                </c:pt>
                <c:pt idx="25">
                  <c:v>3.5279999999999999E-2</c:v>
                </c:pt>
                <c:pt idx="26">
                  <c:v>3.7190000000000001E-2</c:v>
                </c:pt>
                <c:pt idx="27">
                  <c:v>3.9449999999999999E-2</c:v>
                </c:pt>
                <c:pt idx="28">
                  <c:v>4.1579999999999999E-2</c:v>
                </c:pt>
                <c:pt idx="29">
                  <c:v>4.3610000000000003E-2</c:v>
                </c:pt>
                <c:pt idx="30">
                  <c:v>4.555E-2</c:v>
                </c:pt>
                <c:pt idx="31">
                  <c:v>4.7410000000000001E-2</c:v>
                </c:pt>
                <c:pt idx="32">
                  <c:v>4.9200000000000001E-2</c:v>
                </c:pt>
                <c:pt idx="33">
                  <c:v>5.0930000000000003E-2</c:v>
                </c:pt>
                <c:pt idx="34">
                  <c:v>5.2600000000000001E-2</c:v>
                </c:pt>
                <c:pt idx="35">
                  <c:v>5.5789999999999999E-2</c:v>
                </c:pt>
                <c:pt idx="36">
                  <c:v>5.8810000000000001E-2</c:v>
                </c:pt>
                <c:pt idx="37">
                  <c:v>6.1679999999999999E-2</c:v>
                </c:pt>
                <c:pt idx="38">
                  <c:v>6.4420000000000005E-2</c:v>
                </c:pt>
                <c:pt idx="39">
                  <c:v>6.7049999999999998E-2</c:v>
                </c:pt>
                <c:pt idx="40">
                  <c:v>6.9580000000000003E-2</c:v>
                </c:pt>
                <c:pt idx="41">
                  <c:v>7.4389999999999998E-2</c:v>
                </c:pt>
                <c:pt idx="42">
                  <c:v>7.8899999999999998E-2</c:v>
                </c:pt>
                <c:pt idx="43">
                  <c:v>8.3169999999999994E-2</c:v>
                </c:pt>
                <c:pt idx="44">
                  <c:v>8.7230000000000002E-2</c:v>
                </c:pt>
                <c:pt idx="45">
                  <c:v>9.11E-2</c:v>
                </c:pt>
                <c:pt idx="46">
                  <c:v>9.4820000000000002E-2</c:v>
                </c:pt>
                <c:pt idx="47">
                  <c:v>9.8400000000000001E-2</c:v>
                </c:pt>
                <c:pt idx="48">
                  <c:v>0.1019</c:v>
                </c:pt>
                <c:pt idx="49">
                  <c:v>0.1052</c:v>
                </c:pt>
                <c:pt idx="50">
                  <c:v>0.1084</c:v>
                </c:pt>
                <c:pt idx="51">
                  <c:v>0.1116</c:v>
                </c:pt>
                <c:pt idx="52">
                  <c:v>0.1176</c:v>
                </c:pt>
                <c:pt idx="53">
                  <c:v>0.12470000000000001</c:v>
                </c:pt>
                <c:pt idx="54">
                  <c:v>0.13150000000000001</c:v>
                </c:pt>
                <c:pt idx="55">
                  <c:v>0.13789999999999999</c:v>
                </c:pt>
                <c:pt idx="56">
                  <c:v>0.14399999999999999</c:v>
                </c:pt>
                <c:pt idx="57">
                  <c:v>0.14990000000000001</c:v>
                </c:pt>
                <c:pt idx="58">
                  <c:v>0.15559999999999999</c:v>
                </c:pt>
                <c:pt idx="59">
                  <c:v>0.16109999999999999</c:v>
                </c:pt>
                <c:pt idx="60">
                  <c:v>0.1663</c:v>
                </c:pt>
                <c:pt idx="61">
                  <c:v>0.1754</c:v>
                </c:pt>
                <c:pt idx="62">
                  <c:v>0.18390000000000001</c:v>
                </c:pt>
                <c:pt idx="63">
                  <c:v>0.19209999999999999</c:v>
                </c:pt>
                <c:pt idx="64">
                  <c:v>0.19989999999999999</c:v>
                </c:pt>
                <c:pt idx="65">
                  <c:v>0.2074</c:v>
                </c:pt>
                <c:pt idx="66">
                  <c:v>0.2147</c:v>
                </c:pt>
                <c:pt idx="67">
                  <c:v>0.22850000000000001</c:v>
                </c:pt>
                <c:pt idx="68">
                  <c:v>0.24160000000000001</c:v>
                </c:pt>
                <c:pt idx="69">
                  <c:v>0.25390000000000001</c:v>
                </c:pt>
                <c:pt idx="70">
                  <c:v>0.26569999999999999</c:v>
                </c:pt>
                <c:pt idx="71">
                  <c:v>0.27689999999999998</c:v>
                </c:pt>
                <c:pt idx="72">
                  <c:v>0.28770000000000001</c:v>
                </c:pt>
                <c:pt idx="73">
                  <c:v>0.29809999999999998</c:v>
                </c:pt>
                <c:pt idx="74">
                  <c:v>0.30819999999999997</c:v>
                </c:pt>
                <c:pt idx="75">
                  <c:v>0.31790000000000002</c:v>
                </c:pt>
                <c:pt idx="76">
                  <c:v>0.32729999999999998</c:v>
                </c:pt>
                <c:pt idx="77">
                  <c:v>0.33639999999999998</c:v>
                </c:pt>
                <c:pt idx="78">
                  <c:v>0.3538</c:v>
                </c:pt>
                <c:pt idx="79">
                  <c:v>0.37430000000000002</c:v>
                </c:pt>
                <c:pt idx="80">
                  <c:v>0.39360000000000001</c:v>
                </c:pt>
                <c:pt idx="81">
                  <c:v>0.4118</c:v>
                </c:pt>
                <c:pt idx="82">
                  <c:v>0.42899999999999999</c:v>
                </c:pt>
                <c:pt idx="83">
                  <c:v>0.44540000000000002</c:v>
                </c:pt>
                <c:pt idx="84">
                  <c:v>0.46089999999999998</c:v>
                </c:pt>
                <c:pt idx="85">
                  <c:v>0.47570000000000001</c:v>
                </c:pt>
                <c:pt idx="86">
                  <c:v>0.48980000000000001</c:v>
                </c:pt>
                <c:pt idx="87">
                  <c:v>0.5161</c:v>
                </c:pt>
                <c:pt idx="88">
                  <c:v>0.54020000000000001</c:v>
                </c:pt>
                <c:pt idx="89">
                  <c:v>0.56210000000000004</c:v>
                </c:pt>
                <c:pt idx="90">
                  <c:v>0.58220000000000005</c:v>
                </c:pt>
                <c:pt idx="91">
                  <c:v>0.60060000000000002</c:v>
                </c:pt>
                <c:pt idx="92">
                  <c:v>0.61739999999999995</c:v>
                </c:pt>
                <c:pt idx="93">
                  <c:v>0.64659999999999995</c:v>
                </c:pt>
                <c:pt idx="94">
                  <c:v>0.67069999999999996</c:v>
                </c:pt>
                <c:pt idx="95">
                  <c:v>0.69020000000000004</c:v>
                </c:pt>
                <c:pt idx="96">
                  <c:v>0.70569999999999999</c:v>
                </c:pt>
                <c:pt idx="97">
                  <c:v>0.71760000000000002</c:v>
                </c:pt>
                <c:pt idx="98">
                  <c:v>0.72650000000000003</c:v>
                </c:pt>
                <c:pt idx="99">
                  <c:v>0.73260000000000003</c:v>
                </c:pt>
                <c:pt idx="100">
                  <c:v>0.73629999999999995</c:v>
                </c:pt>
                <c:pt idx="101">
                  <c:v>0.73799999999999999</c:v>
                </c:pt>
                <c:pt idx="102">
                  <c:v>0.73799999999999999</c:v>
                </c:pt>
                <c:pt idx="103">
                  <c:v>0.73640000000000005</c:v>
                </c:pt>
                <c:pt idx="104">
                  <c:v>0.72950000000000004</c:v>
                </c:pt>
                <c:pt idx="105">
                  <c:v>0.71579999999999999</c:v>
                </c:pt>
                <c:pt idx="106">
                  <c:v>0.6986</c:v>
                </c:pt>
                <c:pt idx="107">
                  <c:v>0.6794</c:v>
                </c:pt>
                <c:pt idx="108">
                  <c:v>0.65939999999999999</c:v>
                </c:pt>
                <c:pt idx="109">
                  <c:v>0.63929999999999998</c:v>
                </c:pt>
                <c:pt idx="110">
                  <c:v>0.61939999999999995</c:v>
                </c:pt>
                <c:pt idx="111">
                  <c:v>0.60029999999999994</c:v>
                </c:pt>
                <c:pt idx="112">
                  <c:v>0.58189999999999997</c:v>
                </c:pt>
                <c:pt idx="113">
                  <c:v>0.54790000000000005</c:v>
                </c:pt>
                <c:pt idx="114">
                  <c:v>0.51749999999999996</c:v>
                </c:pt>
                <c:pt idx="115">
                  <c:v>0.49049999999999999</c:v>
                </c:pt>
                <c:pt idx="116">
                  <c:v>0.46639999999999998</c:v>
                </c:pt>
                <c:pt idx="117">
                  <c:v>0.44490000000000002</c:v>
                </c:pt>
                <c:pt idx="118">
                  <c:v>0.42570000000000002</c:v>
                </c:pt>
                <c:pt idx="119">
                  <c:v>0.39250000000000002</c:v>
                </c:pt>
                <c:pt idx="120">
                  <c:v>0.36499999999999999</c:v>
                </c:pt>
                <c:pt idx="121">
                  <c:v>0.34179999999999999</c:v>
                </c:pt>
                <c:pt idx="122">
                  <c:v>0.32179999999999997</c:v>
                </c:pt>
                <c:pt idx="123">
                  <c:v>0.3044</c:v>
                </c:pt>
                <c:pt idx="124">
                  <c:v>0.28910000000000002</c:v>
                </c:pt>
                <c:pt idx="125">
                  <c:v>0.27550000000000002</c:v>
                </c:pt>
                <c:pt idx="126">
                  <c:v>0.26340000000000002</c:v>
                </c:pt>
                <c:pt idx="127">
                  <c:v>0.25240000000000001</c:v>
                </c:pt>
                <c:pt idx="128">
                  <c:v>0.2424</c:v>
                </c:pt>
                <c:pt idx="129">
                  <c:v>0.23330000000000001</c:v>
                </c:pt>
                <c:pt idx="130">
                  <c:v>0.2172</c:v>
                </c:pt>
                <c:pt idx="131">
                  <c:v>0.20180000000000001</c:v>
                </c:pt>
                <c:pt idx="132">
                  <c:v>0.18729999999999999</c:v>
                </c:pt>
                <c:pt idx="133">
                  <c:v>0.17549999999999999</c:v>
                </c:pt>
                <c:pt idx="134">
                  <c:v>0.16520000000000001</c:v>
                </c:pt>
                <c:pt idx="135">
                  <c:v>0.15620000000000001</c:v>
                </c:pt>
                <c:pt idx="136">
                  <c:v>0.14829999999999999</c:v>
                </c:pt>
                <c:pt idx="137">
                  <c:v>0.14119999999999999</c:v>
                </c:pt>
                <c:pt idx="138">
                  <c:v>0.13489999999999999</c:v>
                </c:pt>
                <c:pt idx="139">
                  <c:v>0.1239</c:v>
                </c:pt>
                <c:pt idx="140">
                  <c:v>0.1148</c:v>
                </c:pt>
                <c:pt idx="141">
                  <c:v>0.1071</c:v>
                </c:pt>
                <c:pt idx="142">
                  <c:v>0.1004</c:v>
                </c:pt>
                <c:pt idx="143">
                  <c:v>9.4589999999999994E-2</c:v>
                </c:pt>
                <c:pt idx="144">
                  <c:v>8.9480000000000004E-2</c:v>
                </c:pt>
                <c:pt idx="145">
                  <c:v>8.09E-2</c:v>
                </c:pt>
                <c:pt idx="146">
                  <c:v>7.3950000000000002E-2</c:v>
                </c:pt>
                <c:pt idx="147">
                  <c:v>6.8199999999999997E-2</c:v>
                </c:pt>
                <c:pt idx="148">
                  <c:v>6.336E-2</c:v>
                </c:pt>
                <c:pt idx="149">
                  <c:v>5.9209999999999999E-2</c:v>
                </c:pt>
                <c:pt idx="150">
                  <c:v>5.5629999999999999E-2</c:v>
                </c:pt>
                <c:pt idx="151">
                  <c:v>5.2490000000000002E-2</c:v>
                </c:pt>
                <c:pt idx="152">
                  <c:v>4.9709999999999997E-2</c:v>
                </c:pt>
                <c:pt idx="153">
                  <c:v>4.7239999999999997E-2</c:v>
                </c:pt>
                <c:pt idx="154">
                  <c:v>4.5030000000000001E-2</c:v>
                </c:pt>
                <c:pt idx="155">
                  <c:v>4.3029999999999999E-2</c:v>
                </c:pt>
                <c:pt idx="156">
                  <c:v>3.9570000000000001E-2</c:v>
                </c:pt>
                <c:pt idx="157">
                  <c:v>3.601E-2</c:v>
                </c:pt>
                <c:pt idx="158">
                  <c:v>3.3099999999999997E-2</c:v>
                </c:pt>
                <c:pt idx="159">
                  <c:v>3.065E-2</c:v>
                </c:pt>
                <c:pt idx="160">
                  <c:v>2.8580000000000001E-2</c:v>
                </c:pt>
                <c:pt idx="161">
                  <c:v>2.6790000000000001E-2</c:v>
                </c:pt>
                <c:pt idx="162">
                  <c:v>2.5239999999999999E-2</c:v>
                </c:pt>
                <c:pt idx="163">
                  <c:v>2.3869999999999999E-2</c:v>
                </c:pt>
                <c:pt idx="164">
                  <c:v>2.266E-2</c:v>
                </c:pt>
                <c:pt idx="165">
                  <c:v>2.06E-2</c:v>
                </c:pt>
                <c:pt idx="166">
                  <c:v>1.8919999999999999E-2</c:v>
                </c:pt>
                <c:pt idx="167">
                  <c:v>1.7510000000000001E-2</c:v>
                </c:pt>
                <c:pt idx="168">
                  <c:v>1.6330000000000001E-2</c:v>
                </c:pt>
                <c:pt idx="169">
                  <c:v>1.5310000000000001E-2</c:v>
                </c:pt>
                <c:pt idx="170">
                  <c:v>1.4420000000000001E-2</c:v>
                </c:pt>
                <c:pt idx="171">
                  <c:v>1.2959999999999999E-2</c:v>
                </c:pt>
                <c:pt idx="172">
                  <c:v>1.18E-2</c:v>
                </c:pt>
                <c:pt idx="173">
                  <c:v>1.085E-2</c:v>
                </c:pt>
                <c:pt idx="174">
                  <c:v>1.0070000000000001E-2</c:v>
                </c:pt>
                <c:pt idx="175">
                  <c:v>9.4020000000000006E-3</c:v>
                </c:pt>
                <c:pt idx="176">
                  <c:v>8.8330000000000006E-3</c:v>
                </c:pt>
                <c:pt idx="177">
                  <c:v>8.3409999999999995E-3</c:v>
                </c:pt>
                <c:pt idx="178">
                  <c:v>7.9100000000000004E-3</c:v>
                </c:pt>
                <c:pt idx="179">
                  <c:v>7.5290000000000001E-3</c:v>
                </c:pt>
                <c:pt idx="180">
                  <c:v>7.1910000000000003E-3</c:v>
                </c:pt>
                <c:pt idx="181">
                  <c:v>6.888E-3</c:v>
                </c:pt>
                <c:pt idx="182">
                  <c:v>6.3670000000000003E-3</c:v>
                </c:pt>
                <c:pt idx="183">
                  <c:v>5.8399999999999997E-3</c:v>
                </c:pt>
                <c:pt idx="184">
                  <c:v>5.4120000000000001E-3</c:v>
                </c:pt>
                <c:pt idx="185">
                  <c:v>5.0590000000000001E-3</c:v>
                </c:pt>
                <c:pt idx="186">
                  <c:v>4.7619999999999997E-3</c:v>
                </c:pt>
                <c:pt idx="187">
                  <c:v>4.509E-3</c:v>
                </c:pt>
                <c:pt idx="188">
                  <c:v>4.2900000000000004E-3</c:v>
                </c:pt>
                <c:pt idx="189">
                  <c:v>4.1000000000000003E-3</c:v>
                </c:pt>
                <c:pt idx="190">
                  <c:v>3.9319999999999997E-3</c:v>
                </c:pt>
                <c:pt idx="191">
                  <c:v>3.6519999999999999E-3</c:v>
                </c:pt>
                <c:pt idx="192">
                  <c:v>3.4259999999999998E-3</c:v>
                </c:pt>
                <c:pt idx="193">
                  <c:v>3.241E-3</c:v>
                </c:pt>
                <c:pt idx="194">
                  <c:v>3.0860000000000002E-3</c:v>
                </c:pt>
                <c:pt idx="195">
                  <c:v>2.9550000000000002E-3</c:v>
                </c:pt>
                <c:pt idx="196">
                  <c:v>2.843E-3</c:v>
                </c:pt>
                <c:pt idx="197">
                  <c:v>2.6610000000000002E-3</c:v>
                </c:pt>
                <c:pt idx="198">
                  <c:v>2.5209999999999998E-3</c:v>
                </c:pt>
                <c:pt idx="199">
                  <c:v>2.4099999999999998E-3</c:v>
                </c:pt>
                <c:pt idx="200">
                  <c:v>2.32E-3</c:v>
                </c:pt>
                <c:pt idx="201">
                  <c:v>2.2460000000000002E-3</c:v>
                </c:pt>
                <c:pt idx="202">
                  <c:v>2.1849999999999999E-3</c:v>
                </c:pt>
                <c:pt idx="203">
                  <c:v>2.134E-3</c:v>
                </c:pt>
                <c:pt idx="204">
                  <c:v>2.0899999999999998E-3</c:v>
                </c:pt>
                <c:pt idx="205">
                  <c:v>2.0530000000000001E-3</c:v>
                </c:pt>
                <c:pt idx="206">
                  <c:v>2.0209999999999998E-3</c:v>
                </c:pt>
                <c:pt idx="207">
                  <c:v>1.9940000000000001E-3</c:v>
                </c:pt>
                <c:pt idx="208">
                  <c:v>1.949E-3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srim2H_Air!$D$20:$D$228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srim2H_Air!$F$20:$F$228</c:f>
              <c:numCache>
                <c:formatCode>0.000E+00</c:formatCode>
                <c:ptCount val="209"/>
                <c:pt idx="0">
                  <c:v>2.878E-2</c:v>
                </c:pt>
                <c:pt idx="1">
                  <c:v>2.9770000000000001E-2</c:v>
                </c:pt>
                <c:pt idx="2">
                  <c:v>3.065E-2</c:v>
                </c:pt>
                <c:pt idx="3">
                  <c:v>3.1440000000000003E-2</c:v>
                </c:pt>
                <c:pt idx="4">
                  <c:v>3.2149999999999998E-2</c:v>
                </c:pt>
                <c:pt idx="5">
                  <c:v>3.2800000000000003E-2</c:v>
                </c:pt>
                <c:pt idx="6">
                  <c:v>3.3390000000000003E-2</c:v>
                </c:pt>
                <c:pt idx="7">
                  <c:v>3.3930000000000002E-2</c:v>
                </c:pt>
                <c:pt idx="8">
                  <c:v>3.4430000000000002E-2</c:v>
                </c:pt>
                <c:pt idx="9">
                  <c:v>3.5319999999999997E-2</c:v>
                </c:pt>
                <c:pt idx="10">
                  <c:v>3.6089999999999997E-2</c:v>
                </c:pt>
                <c:pt idx="11">
                  <c:v>3.6760000000000001E-2</c:v>
                </c:pt>
                <c:pt idx="12">
                  <c:v>3.7350000000000001E-2</c:v>
                </c:pt>
                <c:pt idx="13">
                  <c:v>3.7870000000000001E-2</c:v>
                </c:pt>
                <c:pt idx="14">
                  <c:v>3.8330000000000003E-2</c:v>
                </c:pt>
                <c:pt idx="15">
                  <c:v>3.9109999999999999E-2</c:v>
                </c:pt>
                <c:pt idx="16">
                  <c:v>3.9730000000000001E-2</c:v>
                </c:pt>
                <c:pt idx="17">
                  <c:v>4.0239999999999998E-2</c:v>
                </c:pt>
                <c:pt idx="18">
                  <c:v>4.0649999999999999E-2</c:v>
                </c:pt>
                <c:pt idx="19">
                  <c:v>4.0980000000000003E-2</c:v>
                </c:pt>
                <c:pt idx="20">
                  <c:v>4.1250000000000002E-2</c:v>
                </c:pt>
                <c:pt idx="21">
                  <c:v>4.147E-2</c:v>
                </c:pt>
                <c:pt idx="22">
                  <c:v>4.165E-2</c:v>
                </c:pt>
                <c:pt idx="23">
                  <c:v>4.1779999999999998E-2</c:v>
                </c:pt>
                <c:pt idx="24">
                  <c:v>4.1889999999999997E-2</c:v>
                </c:pt>
                <c:pt idx="25">
                  <c:v>4.1959999999999997E-2</c:v>
                </c:pt>
                <c:pt idx="26">
                  <c:v>4.2049999999999997E-2</c:v>
                </c:pt>
                <c:pt idx="27">
                  <c:v>4.2049999999999997E-2</c:v>
                </c:pt>
                <c:pt idx="28">
                  <c:v>4.197E-2</c:v>
                </c:pt>
                <c:pt idx="29">
                  <c:v>4.1829999999999999E-2</c:v>
                </c:pt>
                <c:pt idx="30">
                  <c:v>4.1640000000000003E-2</c:v>
                </c:pt>
                <c:pt idx="31">
                  <c:v>4.1419999999999998E-2</c:v>
                </c:pt>
                <c:pt idx="32">
                  <c:v>4.1169999999999998E-2</c:v>
                </c:pt>
                <c:pt idx="33">
                  <c:v>4.0899999999999999E-2</c:v>
                </c:pt>
                <c:pt idx="34">
                  <c:v>4.0620000000000003E-2</c:v>
                </c:pt>
                <c:pt idx="35">
                  <c:v>4.0030000000000003E-2</c:v>
                </c:pt>
                <c:pt idx="36">
                  <c:v>3.9419999999999997E-2</c:v>
                </c:pt>
                <c:pt idx="37">
                  <c:v>3.8800000000000001E-2</c:v>
                </c:pt>
                <c:pt idx="38">
                  <c:v>3.8179999999999999E-2</c:v>
                </c:pt>
                <c:pt idx="39">
                  <c:v>3.7569999999999999E-2</c:v>
                </c:pt>
                <c:pt idx="40">
                  <c:v>3.6970000000000003E-2</c:v>
                </c:pt>
                <c:pt idx="41">
                  <c:v>3.5810000000000002E-2</c:v>
                </c:pt>
                <c:pt idx="42">
                  <c:v>3.4720000000000001E-2</c:v>
                </c:pt>
                <c:pt idx="43">
                  <c:v>3.3689999999999998E-2</c:v>
                </c:pt>
                <c:pt idx="44">
                  <c:v>3.2719999999999999E-2</c:v>
                </c:pt>
                <c:pt idx="45">
                  <c:v>3.1820000000000001E-2</c:v>
                </c:pt>
                <c:pt idx="46">
                  <c:v>3.0960000000000001E-2</c:v>
                </c:pt>
                <c:pt idx="47">
                  <c:v>3.0159999999999999E-2</c:v>
                </c:pt>
                <c:pt idx="48">
                  <c:v>2.9399999999999999E-2</c:v>
                </c:pt>
                <c:pt idx="49">
                  <c:v>2.8680000000000001E-2</c:v>
                </c:pt>
                <c:pt idx="50">
                  <c:v>2.801E-2</c:v>
                </c:pt>
                <c:pt idx="51">
                  <c:v>2.7369999999999998E-2</c:v>
                </c:pt>
                <c:pt idx="52">
                  <c:v>2.6190000000000001E-2</c:v>
                </c:pt>
                <c:pt idx="53">
                  <c:v>2.487E-2</c:v>
                </c:pt>
                <c:pt idx="54">
                  <c:v>2.3699999999999999E-2</c:v>
                </c:pt>
                <c:pt idx="55">
                  <c:v>2.265E-2</c:v>
                </c:pt>
                <c:pt idx="56">
                  <c:v>2.171E-2</c:v>
                </c:pt>
                <c:pt idx="57">
                  <c:v>2.085E-2</c:v>
                </c:pt>
                <c:pt idx="58">
                  <c:v>2.0070000000000001E-2</c:v>
                </c:pt>
                <c:pt idx="59">
                  <c:v>1.9359999999999999E-2</c:v>
                </c:pt>
                <c:pt idx="60">
                  <c:v>1.8700000000000001E-2</c:v>
                </c:pt>
                <c:pt idx="61">
                  <c:v>1.753E-2</c:v>
                </c:pt>
                <c:pt idx="62">
                  <c:v>1.652E-2</c:v>
                </c:pt>
                <c:pt idx="63">
                  <c:v>1.5640000000000001E-2</c:v>
                </c:pt>
                <c:pt idx="64">
                  <c:v>1.486E-2</c:v>
                </c:pt>
                <c:pt idx="65">
                  <c:v>1.417E-2</c:v>
                </c:pt>
                <c:pt idx="66">
                  <c:v>1.354E-2</c:v>
                </c:pt>
                <c:pt idx="67">
                  <c:v>1.247E-2</c:v>
                </c:pt>
                <c:pt idx="68">
                  <c:v>1.157E-2</c:v>
                </c:pt>
                <c:pt idx="69">
                  <c:v>1.081E-2</c:v>
                </c:pt>
                <c:pt idx="70">
                  <c:v>1.0160000000000001E-2</c:v>
                </c:pt>
                <c:pt idx="71">
                  <c:v>9.5890000000000003E-3</c:v>
                </c:pt>
                <c:pt idx="72">
                  <c:v>9.0869999999999996E-3</c:v>
                </c:pt>
                <c:pt idx="73">
                  <c:v>8.6420000000000004E-3</c:v>
                </c:pt>
                <c:pt idx="74">
                  <c:v>8.2430000000000003E-3</c:v>
                </c:pt>
                <c:pt idx="75">
                  <c:v>7.8840000000000004E-3</c:v>
                </c:pt>
                <c:pt idx="76">
                  <c:v>7.5589999999999997E-3</c:v>
                </c:pt>
                <c:pt idx="77">
                  <c:v>7.2620000000000002E-3</c:v>
                </c:pt>
                <c:pt idx="78">
                  <c:v>6.7419999999999997E-3</c:v>
                </c:pt>
                <c:pt idx="79">
                  <c:v>6.1970000000000003E-3</c:v>
                </c:pt>
                <c:pt idx="80">
                  <c:v>5.7429999999999998E-3</c:v>
                </c:pt>
                <c:pt idx="81">
                  <c:v>5.3569999999999998E-3</c:v>
                </c:pt>
                <c:pt idx="82">
                  <c:v>5.025E-3</c:v>
                </c:pt>
                <c:pt idx="83">
                  <c:v>4.7359999999999998E-3</c:v>
                </c:pt>
                <c:pt idx="84">
                  <c:v>4.4809999999999997E-3</c:v>
                </c:pt>
                <c:pt idx="85">
                  <c:v>4.2550000000000001E-3</c:v>
                </c:pt>
                <c:pt idx="86">
                  <c:v>4.0530000000000002E-3</c:v>
                </c:pt>
                <c:pt idx="87">
                  <c:v>3.7069999999999998E-3</c:v>
                </c:pt>
                <c:pt idx="88">
                  <c:v>3.4199999999999999E-3</c:v>
                </c:pt>
                <c:pt idx="89">
                  <c:v>3.1779999999999998E-3</c:v>
                </c:pt>
                <c:pt idx="90">
                  <c:v>2.9710000000000001E-3</c:v>
                </c:pt>
                <c:pt idx="91">
                  <c:v>2.7910000000000001E-3</c:v>
                </c:pt>
                <c:pt idx="92">
                  <c:v>2.6340000000000001E-3</c:v>
                </c:pt>
                <c:pt idx="93">
                  <c:v>2.3709999999999998E-3</c:v>
                </c:pt>
                <c:pt idx="94">
                  <c:v>2.16E-3</c:v>
                </c:pt>
                <c:pt idx="95">
                  <c:v>1.9859999999999999E-3</c:v>
                </c:pt>
                <c:pt idx="96">
                  <c:v>1.8400000000000001E-3</c:v>
                </c:pt>
                <c:pt idx="97">
                  <c:v>1.7149999999999999E-3</c:v>
                </c:pt>
                <c:pt idx="98">
                  <c:v>1.6080000000000001E-3</c:v>
                </c:pt>
                <c:pt idx="99">
                  <c:v>1.5139999999999999E-3</c:v>
                </c:pt>
                <c:pt idx="100">
                  <c:v>1.4319999999999999E-3</c:v>
                </c:pt>
                <c:pt idx="101">
                  <c:v>1.358E-3</c:v>
                </c:pt>
                <c:pt idx="102">
                  <c:v>1.2930000000000001E-3</c:v>
                </c:pt>
                <c:pt idx="103">
                  <c:v>1.2329999999999999E-3</c:v>
                </c:pt>
                <c:pt idx="104">
                  <c:v>1.1310000000000001E-3</c:v>
                </c:pt>
                <c:pt idx="105">
                  <c:v>1.026E-3</c:v>
                </c:pt>
                <c:pt idx="106">
                  <c:v>9.4039999999999998E-4</c:v>
                </c:pt>
                <c:pt idx="107">
                  <c:v>8.6870000000000003E-4</c:v>
                </c:pt>
                <c:pt idx="108">
                  <c:v>8.0789999999999996E-4</c:v>
                </c:pt>
                <c:pt idx="109">
                  <c:v>7.5549999999999999E-4</c:v>
                </c:pt>
                <c:pt idx="110">
                  <c:v>7.1000000000000002E-4</c:v>
                </c:pt>
                <c:pt idx="111">
                  <c:v>6.7000000000000002E-4</c:v>
                </c:pt>
                <c:pt idx="112">
                  <c:v>6.3449999999999997E-4</c:v>
                </c:pt>
                <c:pt idx="113">
                  <c:v>5.7439999999999998E-4</c:v>
                </c:pt>
                <c:pt idx="114">
                  <c:v>5.2539999999999998E-4</c:v>
                </c:pt>
                <c:pt idx="115">
                  <c:v>4.8450000000000001E-4</c:v>
                </c:pt>
                <c:pt idx="116">
                  <c:v>4.4989999999999999E-4</c:v>
                </c:pt>
                <c:pt idx="117">
                  <c:v>4.2010000000000002E-4</c:v>
                </c:pt>
                <c:pt idx="118">
                  <c:v>3.9429999999999999E-4</c:v>
                </c:pt>
                <c:pt idx="119">
                  <c:v>3.5169999999999998E-4</c:v>
                </c:pt>
                <c:pt idx="120">
                  <c:v>3.1780000000000003E-4</c:v>
                </c:pt>
                <c:pt idx="121">
                  <c:v>2.9020000000000001E-4</c:v>
                </c:pt>
                <c:pt idx="122">
                  <c:v>2.6719999999999999E-4</c:v>
                </c:pt>
                <c:pt idx="123">
                  <c:v>2.4780000000000001E-4</c:v>
                </c:pt>
                <c:pt idx="124">
                  <c:v>2.3120000000000001E-4</c:v>
                </c:pt>
                <c:pt idx="125">
                  <c:v>2.1680000000000001E-4</c:v>
                </c:pt>
                <c:pt idx="126">
                  <c:v>2.042E-4</c:v>
                </c:pt>
                <c:pt idx="127">
                  <c:v>1.93E-4</c:v>
                </c:pt>
                <c:pt idx="128">
                  <c:v>1.8310000000000001E-4</c:v>
                </c:pt>
                <c:pt idx="129">
                  <c:v>1.741E-4</c:v>
                </c:pt>
                <c:pt idx="130">
                  <c:v>1.5880000000000001E-4</c:v>
                </c:pt>
                <c:pt idx="131">
                  <c:v>1.4320000000000001E-4</c:v>
                </c:pt>
                <c:pt idx="132">
                  <c:v>1.306E-4</c:v>
                </c:pt>
                <c:pt idx="133">
                  <c:v>1.2010000000000001E-4</c:v>
                </c:pt>
                <c:pt idx="134">
                  <c:v>1.1120000000000001E-4</c:v>
                </c:pt>
                <c:pt idx="135">
                  <c:v>1.036E-4</c:v>
                </c:pt>
                <c:pt idx="136">
                  <c:v>9.7059999999999996E-5</c:v>
                </c:pt>
                <c:pt idx="137">
                  <c:v>9.132E-5</c:v>
                </c:pt>
                <c:pt idx="138">
                  <c:v>8.6249999999999996E-5</c:v>
                </c:pt>
                <c:pt idx="139">
                  <c:v>7.7689999999999996E-5</c:v>
                </c:pt>
                <c:pt idx="140">
                  <c:v>7.0759999999999993E-5</c:v>
                </c:pt>
                <c:pt idx="141">
                  <c:v>6.5010000000000003E-5</c:v>
                </c:pt>
                <c:pt idx="142">
                  <c:v>6.016E-5</c:v>
                </c:pt>
                <c:pt idx="143">
                  <c:v>5.6020000000000002E-5</c:v>
                </c:pt>
                <c:pt idx="144">
                  <c:v>5.2429999999999998E-5</c:v>
                </c:pt>
                <c:pt idx="145">
                  <c:v>4.6539999999999998E-5</c:v>
                </c:pt>
                <c:pt idx="146">
                  <c:v>4.1879999999999999E-5</c:v>
                </c:pt>
                <c:pt idx="147">
                  <c:v>3.8109999999999999E-5</c:v>
                </c:pt>
                <c:pt idx="148">
                  <c:v>3.4980000000000001E-5</c:v>
                </c:pt>
                <c:pt idx="149">
                  <c:v>3.235E-5</c:v>
                </c:pt>
                <c:pt idx="150">
                  <c:v>3.0110000000000001E-5</c:v>
                </c:pt>
                <c:pt idx="151">
                  <c:v>2.817E-5</c:v>
                </c:pt>
                <c:pt idx="152">
                  <c:v>2.6469999999999999E-5</c:v>
                </c:pt>
                <c:pt idx="153">
                  <c:v>2.497E-5</c:v>
                </c:pt>
                <c:pt idx="154">
                  <c:v>2.3640000000000001E-5</c:v>
                </c:pt>
                <c:pt idx="155">
                  <c:v>2.2459999999999998E-5</c:v>
                </c:pt>
                <c:pt idx="156">
                  <c:v>2.0420000000000001E-5</c:v>
                </c:pt>
                <c:pt idx="157">
                  <c:v>1.8349999999999999E-5</c:v>
                </c:pt>
                <c:pt idx="158">
                  <c:v>1.668E-5</c:v>
                </c:pt>
                <c:pt idx="159">
                  <c:v>1.5299999999999999E-5</c:v>
                </c:pt>
                <c:pt idx="160">
                  <c:v>1.414E-5</c:v>
                </c:pt>
                <c:pt idx="161">
                  <c:v>1.3149999999999999E-5</c:v>
                </c:pt>
                <c:pt idx="162">
                  <c:v>1.2289999999999999E-5</c:v>
                </c:pt>
                <c:pt idx="163">
                  <c:v>1.155E-5</c:v>
                </c:pt>
                <c:pt idx="164">
                  <c:v>1.0890000000000001E-5</c:v>
                </c:pt>
                <c:pt idx="165">
                  <c:v>9.7820000000000005E-6</c:v>
                </c:pt>
                <c:pt idx="166">
                  <c:v>8.8859999999999993E-6</c:v>
                </c:pt>
                <c:pt idx="167">
                  <c:v>8.1470000000000001E-6</c:v>
                </c:pt>
                <c:pt idx="168">
                  <c:v>7.525E-6</c:v>
                </c:pt>
                <c:pt idx="169">
                  <c:v>6.9940000000000003E-6</c:v>
                </c:pt>
                <c:pt idx="170">
                  <c:v>6.5359999999999998E-6</c:v>
                </c:pt>
                <c:pt idx="171">
                  <c:v>5.784E-6</c:v>
                </c:pt>
                <c:pt idx="172">
                  <c:v>5.1930000000000001E-6</c:v>
                </c:pt>
                <c:pt idx="173">
                  <c:v>4.7149999999999997E-6</c:v>
                </c:pt>
                <c:pt idx="174">
                  <c:v>4.3200000000000001E-6</c:v>
                </c:pt>
                <c:pt idx="175">
                  <c:v>3.9890000000000003E-6</c:v>
                </c:pt>
                <c:pt idx="176">
                  <c:v>3.7060000000000002E-6</c:v>
                </c:pt>
                <c:pt idx="177">
                  <c:v>3.4620000000000001E-6</c:v>
                </c:pt>
                <c:pt idx="178">
                  <c:v>3.2490000000000001E-6</c:v>
                </c:pt>
                <c:pt idx="179">
                  <c:v>3.0620000000000001E-6</c:v>
                </c:pt>
                <c:pt idx="180">
                  <c:v>2.8959999999999999E-6</c:v>
                </c:pt>
                <c:pt idx="181">
                  <c:v>2.7470000000000001E-6</c:v>
                </c:pt>
                <c:pt idx="182">
                  <c:v>2.4930000000000001E-6</c:v>
                </c:pt>
                <c:pt idx="183">
                  <c:v>2.2369999999999999E-6</c:v>
                </c:pt>
                <c:pt idx="184">
                  <c:v>2.03E-6</c:v>
                </c:pt>
                <c:pt idx="185">
                  <c:v>1.8589999999999999E-6</c:v>
                </c:pt>
                <c:pt idx="186">
                  <c:v>1.7150000000000001E-6</c:v>
                </c:pt>
                <c:pt idx="187">
                  <c:v>1.593E-6</c:v>
                </c:pt>
                <c:pt idx="188">
                  <c:v>1.4869999999999999E-6</c:v>
                </c:pt>
                <c:pt idx="189">
                  <c:v>1.395E-6</c:v>
                </c:pt>
                <c:pt idx="190">
                  <c:v>1.3149999999999999E-6</c:v>
                </c:pt>
                <c:pt idx="191">
                  <c:v>1.1790000000000001E-6</c:v>
                </c:pt>
                <c:pt idx="192">
                  <c:v>1.0690000000000001E-6</c:v>
                </c:pt>
                <c:pt idx="193">
                  <c:v>9.7870000000000005E-7</c:v>
                </c:pt>
                <c:pt idx="194">
                  <c:v>9.0289999999999997E-7</c:v>
                </c:pt>
                <c:pt idx="195">
                  <c:v>8.3819999999999997E-7</c:v>
                </c:pt>
                <c:pt idx="196">
                  <c:v>7.8250000000000003E-7</c:v>
                </c:pt>
                <c:pt idx="197">
                  <c:v>6.9120000000000005E-7</c:v>
                </c:pt>
                <c:pt idx="198">
                  <c:v>6.1949999999999996E-7</c:v>
                </c:pt>
                <c:pt idx="199">
                  <c:v>5.6169999999999995E-7</c:v>
                </c:pt>
                <c:pt idx="200">
                  <c:v>5.1399999999999997E-7</c:v>
                </c:pt>
                <c:pt idx="201">
                  <c:v>4.7399999999999998E-7</c:v>
                </c:pt>
                <c:pt idx="202">
                  <c:v>4.4000000000000002E-7</c:v>
                </c:pt>
                <c:pt idx="203">
                  <c:v>4.1059999999999998E-7</c:v>
                </c:pt>
                <c:pt idx="204">
                  <c:v>3.8509999999999997E-7</c:v>
                </c:pt>
                <c:pt idx="205">
                  <c:v>3.6259999999999998E-7</c:v>
                </c:pt>
                <c:pt idx="206">
                  <c:v>3.4260000000000001E-7</c:v>
                </c:pt>
                <c:pt idx="207">
                  <c:v>3.248E-7</c:v>
                </c:pt>
                <c:pt idx="208">
                  <c:v>2.9439999999999999E-7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srim2H_Air!$D$20:$D$228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srim2H_Air!$G$20:$G$228</c:f>
              <c:numCache>
                <c:formatCode>0.000E+00</c:formatCode>
                <c:ptCount val="209"/>
                <c:pt idx="0">
                  <c:v>4.054E-2</c:v>
                </c:pt>
                <c:pt idx="1">
                  <c:v>4.224E-2</c:v>
                </c:pt>
                <c:pt idx="2">
                  <c:v>4.3799999999999999E-2</c:v>
                </c:pt>
                <c:pt idx="3">
                  <c:v>4.5230000000000006E-2</c:v>
                </c:pt>
                <c:pt idx="4">
                  <c:v>4.6549999999999994E-2</c:v>
                </c:pt>
                <c:pt idx="5">
                  <c:v>4.7789999999999999E-2</c:v>
                </c:pt>
                <c:pt idx="6">
                  <c:v>4.895E-2</c:v>
                </c:pt>
                <c:pt idx="7">
                  <c:v>5.0040000000000001E-2</c:v>
                </c:pt>
                <c:pt idx="8">
                  <c:v>5.1060000000000001E-2</c:v>
                </c:pt>
                <c:pt idx="9">
                  <c:v>5.2959999999999993E-2</c:v>
                </c:pt>
                <c:pt idx="10">
                  <c:v>5.4689999999999996E-2</c:v>
                </c:pt>
                <c:pt idx="11">
                  <c:v>5.6260000000000004E-2</c:v>
                </c:pt>
                <c:pt idx="12">
                  <c:v>5.772E-2</c:v>
                </c:pt>
                <c:pt idx="13">
                  <c:v>5.9069999999999998E-2</c:v>
                </c:pt>
                <c:pt idx="14">
                  <c:v>6.0330000000000002E-2</c:v>
                </c:pt>
                <c:pt idx="15">
                  <c:v>6.2629999999999991E-2</c:v>
                </c:pt>
                <c:pt idx="16">
                  <c:v>6.4680000000000001E-2</c:v>
                </c:pt>
                <c:pt idx="17">
                  <c:v>6.6540000000000002E-2</c:v>
                </c:pt>
                <c:pt idx="18">
                  <c:v>6.8229999999999999E-2</c:v>
                </c:pt>
                <c:pt idx="19">
                  <c:v>6.9790000000000005E-2</c:v>
                </c:pt>
                <c:pt idx="20">
                  <c:v>7.1239999999999998E-2</c:v>
                </c:pt>
                <c:pt idx="21">
                  <c:v>7.2590000000000002E-2</c:v>
                </c:pt>
                <c:pt idx="22">
                  <c:v>7.3860000000000009E-2</c:v>
                </c:pt>
                <c:pt idx="23">
                  <c:v>7.5050000000000006E-2</c:v>
                </c:pt>
                <c:pt idx="24">
                  <c:v>7.6179999999999998E-2</c:v>
                </c:pt>
                <c:pt idx="25">
                  <c:v>7.7240000000000003E-2</c:v>
                </c:pt>
                <c:pt idx="26">
                  <c:v>7.9240000000000005E-2</c:v>
                </c:pt>
                <c:pt idx="27">
                  <c:v>8.1499999999999989E-2</c:v>
                </c:pt>
                <c:pt idx="28">
                  <c:v>8.3549999999999999E-2</c:v>
                </c:pt>
                <c:pt idx="29">
                  <c:v>8.5440000000000002E-2</c:v>
                </c:pt>
                <c:pt idx="30">
                  <c:v>8.7190000000000004E-2</c:v>
                </c:pt>
                <c:pt idx="31">
                  <c:v>8.8829999999999992E-2</c:v>
                </c:pt>
                <c:pt idx="32">
                  <c:v>9.0370000000000006E-2</c:v>
                </c:pt>
                <c:pt idx="33">
                  <c:v>9.1829999999999995E-2</c:v>
                </c:pt>
                <c:pt idx="34">
                  <c:v>9.3219999999999997E-2</c:v>
                </c:pt>
                <c:pt idx="35">
                  <c:v>9.5820000000000002E-2</c:v>
                </c:pt>
                <c:pt idx="36">
                  <c:v>9.8229999999999998E-2</c:v>
                </c:pt>
                <c:pt idx="37">
                  <c:v>0.10048</c:v>
                </c:pt>
                <c:pt idx="38">
                  <c:v>0.1026</c:v>
                </c:pt>
                <c:pt idx="39">
                  <c:v>0.10461999999999999</c:v>
                </c:pt>
                <c:pt idx="40">
                  <c:v>0.10655000000000001</c:v>
                </c:pt>
                <c:pt idx="41">
                  <c:v>0.11019999999999999</c:v>
                </c:pt>
                <c:pt idx="42">
                  <c:v>0.11362</c:v>
                </c:pt>
                <c:pt idx="43">
                  <c:v>0.11685999999999999</c:v>
                </c:pt>
                <c:pt idx="44">
                  <c:v>0.11995</c:v>
                </c:pt>
                <c:pt idx="45">
                  <c:v>0.12292</c:v>
                </c:pt>
                <c:pt idx="46">
                  <c:v>0.12578</c:v>
                </c:pt>
                <c:pt idx="47">
                  <c:v>0.12856000000000001</c:v>
                </c:pt>
                <c:pt idx="48">
                  <c:v>0.1313</c:v>
                </c:pt>
                <c:pt idx="49">
                  <c:v>0.13388</c:v>
                </c:pt>
                <c:pt idx="50">
                  <c:v>0.13641</c:v>
                </c:pt>
                <c:pt idx="51">
                  <c:v>0.13897000000000001</c:v>
                </c:pt>
                <c:pt idx="52">
                  <c:v>0.14379</c:v>
                </c:pt>
                <c:pt idx="53">
                  <c:v>0.14957000000000001</c:v>
                </c:pt>
                <c:pt idx="54">
                  <c:v>0.1552</c:v>
                </c:pt>
                <c:pt idx="55">
                  <c:v>0.16055</c:v>
                </c:pt>
                <c:pt idx="56">
                  <c:v>0.16571</c:v>
                </c:pt>
                <c:pt idx="57">
                  <c:v>0.17075000000000001</c:v>
                </c:pt>
                <c:pt idx="58">
                  <c:v>0.17566999999999999</c:v>
                </c:pt>
                <c:pt idx="59">
                  <c:v>0.18045999999999998</c:v>
                </c:pt>
                <c:pt idx="60">
                  <c:v>0.185</c:v>
                </c:pt>
                <c:pt idx="61">
                  <c:v>0.19292999999999999</c:v>
                </c:pt>
                <c:pt idx="62">
                  <c:v>0.20042000000000001</c:v>
                </c:pt>
                <c:pt idx="63">
                  <c:v>0.20773999999999998</c:v>
                </c:pt>
                <c:pt idx="64">
                  <c:v>0.21476000000000001</c:v>
                </c:pt>
                <c:pt idx="65">
                  <c:v>0.22156999999999999</c:v>
                </c:pt>
                <c:pt idx="66">
                  <c:v>0.22824</c:v>
                </c:pt>
                <c:pt idx="67">
                  <c:v>0.24097000000000002</c:v>
                </c:pt>
                <c:pt idx="68">
                  <c:v>0.25317000000000001</c:v>
                </c:pt>
                <c:pt idx="69">
                  <c:v>0.26471</c:v>
                </c:pt>
                <c:pt idx="70">
                  <c:v>0.27585999999999999</c:v>
                </c:pt>
                <c:pt idx="71">
                  <c:v>0.28648899999999999</c:v>
                </c:pt>
                <c:pt idx="72">
                  <c:v>0.29678700000000002</c:v>
                </c:pt>
                <c:pt idx="73">
                  <c:v>0.30674199999999996</c:v>
                </c:pt>
                <c:pt idx="74">
                  <c:v>0.31644299999999997</c:v>
                </c:pt>
                <c:pt idx="75">
                  <c:v>0.32578400000000002</c:v>
                </c:pt>
                <c:pt idx="76">
                  <c:v>0.33485899999999996</c:v>
                </c:pt>
                <c:pt idx="77">
                  <c:v>0.34366199999999997</c:v>
                </c:pt>
                <c:pt idx="78">
                  <c:v>0.36054200000000003</c:v>
                </c:pt>
                <c:pt idx="79">
                  <c:v>0.38049700000000003</c:v>
                </c:pt>
                <c:pt idx="80">
                  <c:v>0.399343</c:v>
                </c:pt>
                <c:pt idx="81">
                  <c:v>0.417157</c:v>
                </c:pt>
                <c:pt idx="82">
                  <c:v>0.43402499999999999</c:v>
                </c:pt>
                <c:pt idx="83">
                  <c:v>0.45013600000000004</c:v>
                </c:pt>
                <c:pt idx="84">
                  <c:v>0.46538099999999999</c:v>
                </c:pt>
                <c:pt idx="85">
                  <c:v>0.47995500000000002</c:v>
                </c:pt>
                <c:pt idx="86">
                  <c:v>0.49385299999999999</c:v>
                </c:pt>
                <c:pt idx="87">
                  <c:v>0.51980700000000002</c:v>
                </c:pt>
                <c:pt idx="88">
                  <c:v>0.54361999999999999</c:v>
                </c:pt>
                <c:pt idx="89">
                  <c:v>0.56527800000000006</c:v>
                </c:pt>
                <c:pt idx="90">
                  <c:v>0.585171</c:v>
                </c:pt>
                <c:pt idx="91">
                  <c:v>0.60339100000000001</c:v>
                </c:pt>
                <c:pt idx="92">
                  <c:v>0.62003399999999997</c:v>
                </c:pt>
                <c:pt idx="93">
                  <c:v>0.64897099999999996</c:v>
                </c:pt>
                <c:pt idx="94">
                  <c:v>0.67286000000000001</c:v>
                </c:pt>
                <c:pt idx="95">
                  <c:v>0.69218600000000008</c:v>
                </c:pt>
                <c:pt idx="96">
                  <c:v>0.70753999999999995</c:v>
                </c:pt>
                <c:pt idx="97">
                  <c:v>0.71931500000000004</c:v>
                </c:pt>
                <c:pt idx="98">
                  <c:v>0.72810800000000009</c:v>
                </c:pt>
                <c:pt idx="99">
                  <c:v>0.73411400000000004</c:v>
                </c:pt>
                <c:pt idx="100">
                  <c:v>0.73773199999999994</c:v>
                </c:pt>
                <c:pt idx="101">
                  <c:v>0.73935799999999996</c:v>
                </c:pt>
                <c:pt idx="102">
                  <c:v>0.73929299999999998</c:v>
                </c:pt>
                <c:pt idx="103">
                  <c:v>0.73763300000000009</c:v>
                </c:pt>
                <c:pt idx="104">
                  <c:v>0.73063100000000003</c:v>
                </c:pt>
                <c:pt idx="105">
                  <c:v>0.71682599999999996</c:v>
                </c:pt>
                <c:pt idx="106">
                  <c:v>0.69954039999999995</c:v>
                </c:pt>
                <c:pt idx="107">
                  <c:v>0.68026870000000006</c:v>
                </c:pt>
                <c:pt idx="108">
                  <c:v>0.66020789999999996</c:v>
                </c:pt>
                <c:pt idx="109">
                  <c:v>0.6400555</c:v>
                </c:pt>
                <c:pt idx="110">
                  <c:v>0.62010999999999994</c:v>
                </c:pt>
                <c:pt idx="111">
                  <c:v>0.60096999999999989</c:v>
                </c:pt>
                <c:pt idx="112">
                  <c:v>0.58253449999999996</c:v>
                </c:pt>
                <c:pt idx="113">
                  <c:v>0.54847440000000003</c:v>
                </c:pt>
                <c:pt idx="114">
                  <c:v>0.51802539999999997</c:v>
                </c:pt>
                <c:pt idx="115">
                  <c:v>0.49098449999999999</c:v>
                </c:pt>
                <c:pt idx="116">
                  <c:v>0.46684989999999998</c:v>
                </c:pt>
                <c:pt idx="117">
                  <c:v>0.4453201</c:v>
                </c:pt>
                <c:pt idx="118">
                  <c:v>0.42609430000000004</c:v>
                </c:pt>
                <c:pt idx="119">
                  <c:v>0.39285170000000003</c:v>
                </c:pt>
                <c:pt idx="120">
                  <c:v>0.36531779999999997</c:v>
                </c:pt>
                <c:pt idx="121">
                  <c:v>0.34209020000000001</c:v>
                </c:pt>
                <c:pt idx="122">
                  <c:v>0.3220672</c:v>
                </c:pt>
                <c:pt idx="123">
                  <c:v>0.30464780000000002</c:v>
                </c:pt>
                <c:pt idx="124">
                  <c:v>0.28933120000000001</c:v>
                </c:pt>
                <c:pt idx="125">
                  <c:v>0.27571680000000004</c:v>
                </c:pt>
                <c:pt idx="126">
                  <c:v>0.26360420000000001</c:v>
                </c:pt>
                <c:pt idx="127">
                  <c:v>0.25259300000000001</c:v>
                </c:pt>
                <c:pt idx="128">
                  <c:v>0.2425831</c:v>
                </c:pt>
                <c:pt idx="129">
                  <c:v>0.23347410000000002</c:v>
                </c:pt>
                <c:pt idx="130">
                  <c:v>0.21735879999999999</c:v>
                </c:pt>
                <c:pt idx="131">
                  <c:v>0.20194320000000002</c:v>
                </c:pt>
                <c:pt idx="132">
                  <c:v>0.1874306</c:v>
                </c:pt>
                <c:pt idx="133">
                  <c:v>0.1756201</c:v>
                </c:pt>
                <c:pt idx="134">
                  <c:v>0.16531120000000002</c:v>
                </c:pt>
                <c:pt idx="135">
                  <c:v>0.15630360000000001</c:v>
                </c:pt>
                <c:pt idx="136">
                  <c:v>0.14839706</c:v>
                </c:pt>
                <c:pt idx="137">
                  <c:v>0.14129132</c:v>
                </c:pt>
                <c:pt idx="138">
                  <c:v>0.13498625</c:v>
                </c:pt>
                <c:pt idx="139">
                  <c:v>0.12397769</c:v>
                </c:pt>
                <c:pt idx="140">
                  <c:v>0.11487076</c:v>
                </c:pt>
                <c:pt idx="141">
                  <c:v>0.10716501</c:v>
                </c:pt>
                <c:pt idx="142">
                  <c:v>0.10046016000000001</c:v>
                </c:pt>
                <c:pt idx="143">
                  <c:v>9.4646019999999997E-2</c:v>
                </c:pt>
                <c:pt idx="144">
                  <c:v>8.953243000000001E-2</c:v>
                </c:pt>
                <c:pt idx="145">
                  <c:v>8.0946539999999997E-2</c:v>
                </c:pt>
                <c:pt idx="146">
                  <c:v>7.3991879999999996E-2</c:v>
                </c:pt>
                <c:pt idx="147">
                  <c:v>6.8238109999999991E-2</c:v>
                </c:pt>
                <c:pt idx="148">
                  <c:v>6.3394980000000004E-2</c:v>
                </c:pt>
                <c:pt idx="149">
                  <c:v>5.9242349999999999E-2</c:v>
                </c:pt>
                <c:pt idx="150">
                  <c:v>5.5660109999999999E-2</c:v>
                </c:pt>
                <c:pt idx="151">
                  <c:v>5.2518170000000003E-2</c:v>
                </c:pt>
                <c:pt idx="152">
                  <c:v>4.9736469999999998E-2</c:v>
                </c:pt>
                <c:pt idx="153">
                  <c:v>4.7264969999999996E-2</c:v>
                </c:pt>
                <c:pt idx="154">
                  <c:v>4.5053639999999999E-2</c:v>
                </c:pt>
                <c:pt idx="155">
                  <c:v>4.3052460000000001E-2</c:v>
                </c:pt>
                <c:pt idx="156">
                  <c:v>3.9590420000000001E-2</c:v>
                </c:pt>
                <c:pt idx="157">
                  <c:v>3.6028350000000001E-2</c:v>
                </c:pt>
                <c:pt idx="158">
                  <c:v>3.3116679999999996E-2</c:v>
                </c:pt>
                <c:pt idx="159">
                  <c:v>3.06653E-2</c:v>
                </c:pt>
                <c:pt idx="160">
                  <c:v>2.8594140000000001E-2</c:v>
                </c:pt>
                <c:pt idx="161">
                  <c:v>2.6803150000000001E-2</c:v>
                </c:pt>
                <c:pt idx="162">
                  <c:v>2.525229E-2</c:v>
                </c:pt>
                <c:pt idx="163">
                  <c:v>2.3881549999999998E-2</c:v>
                </c:pt>
                <c:pt idx="164">
                  <c:v>2.2670889999999999E-2</c:v>
                </c:pt>
                <c:pt idx="165">
                  <c:v>2.0609782E-2</c:v>
                </c:pt>
                <c:pt idx="166">
                  <c:v>1.8928885999999999E-2</c:v>
                </c:pt>
                <c:pt idx="167">
                  <c:v>1.7518147000000001E-2</c:v>
                </c:pt>
                <c:pt idx="168">
                  <c:v>1.6337525000000002E-2</c:v>
                </c:pt>
                <c:pt idx="169">
                  <c:v>1.5316994E-2</c:v>
                </c:pt>
                <c:pt idx="170">
                  <c:v>1.4426536E-2</c:v>
                </c:pt>
                <c:pt idx="171">
                  <c:v>1.2965783999999999E-2</c:v>
                </c:pt>
                <c:pt idx="172">
                  <c:v>1.1805193E-2</c:v>
                </c:pt>
                <c:pt idx="173">
                  <c:v>1.0854715000000001E-2</c:v>
                </c:pt>
                <c:pt idx="174">
                  <c:v>1.0074320000000001E-2</c:v>
                </c:pt>
                <c:pt idx="175">
                  <c:v>9.405989E-3</c:v>
                </c:pt>
                <c:pt idx="176">
                  <c:v>8.8367059999999997E-3</c:v>
                </c:pt>
                <c:pt idx="177">
                  <c:v>8.3444619999999987E-3</c:v>
                </c:pt>
                <c:pt idx="178">
                  <c:v>7.9132490000000007E-3</c:v>
                </c:pt>
                <c:pt idx="179">
                  <c:v>7.532062E-3</c:v>
                </c:pt>
                <c:pt idx="180">
                  <c:v>7.193896E-3</c:v>
                </c:pt>
                <c:pt idx="181">
                  <c:v>6.890747E-3</c:v>
                </c:pt>
                <c:pt idx="182">
                  <c:v>6.3694930000000004E-3</c:v>
                </c:pt>
                <c:pt idx="183">
                  <c:v>5.8422370000000001E-3</c:v>
                </c:pt>
                <c:pt idx="184">
                  <c:v>5.4140300000000002E-3</c:v>
                </c:pt>
                <c:pt idx="185">
                  <c:v>5.060859E-3</c:v>
                </c:pt>
                <c:pt idx="186">
                  <c:v>4.763715E-3</c:v>
                </c:pt>
                <c:pt idx="187">
                  <c:v>4.5105930000000002E-3</c:v>
                </c:pt>
                <c:pt idx="188">
                  <c:v>4.2914870000000001E-3</c:v>
                </c:pt>
                <c:pt idx="189">
                  <c:v>4.1013950000000007E-3</c:v>
                </c:pt>
                <c:pt idx="190">
                  <c:v>3.9333149999999997E-3</c:v>
                </c:pt>
                <c:pt idx="191">
                  <c:v>3.6531789999999999E-3</c:v>
                </c:pt>
                <c:pt idx="192">
                  <c:v>3.4270689999999996E-3</c:v>
                </c:pt>
                <c:pt idx="193">
                  <c:v>3.2419786999999998E-3</c:v>
                </c:pt>
                <c:pt idx="194">
                  <c:v>3.0869029000000002E-3</c:v>
                </c:pt>
                <c:pt idx="195">
                  <c:v>2.9558382000000002E-3</c:v>
                </c:pt>
                <c:pt idx="196">
                  <c:v>2.8437825000000002E-3</c:v>
                </c:pt>
                <c:pt idx="197">
                  <c:v>2.6616912000000004E-3</c:v>
                </c:pt>
                <c:pt idx="198">
                  <c:v>2.5216194999999999E-3</c:v>
                </c:pt>
                <c:pt idx="199">
                  <c:v>2.4105616999999997E-3</c:v>
                </c:pt>
                <c:pt idx="200">
                  <c:v>2.3205140000000001E-3</c:v>
                </c:pt>
                <c:pt idx="201">
                  <c:v>2.246474E-3</c:v>
                </c:pt>
                <c:pt idx="202">
                  <c:v>2.1854399999999999E-3</c:v>
                </c:pt>
                <c:pt idx="203">
                  <c:v>2.1344106E-3</c:v>
                </c:pt>
                <c:pt idx="204">
                  <c:v>2.0903850999999998E-3</c:v>
                </c:pt>
                <c:pt idx="205">
                  <c:v>2.0533626000000002E-3</c:v>
                </c:pt>
                <c:pt idx="206">
                  <c:v>2.0213426E-3</c:v>
                </c:pt>
                <c:pt idx="207">
                  <c:v>1.9943248000000003E-3</c:v>
                </c:pt>
                <c:pt idx="208">
                  <c:v>1.9492944E-3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0976"/>
        <c:axId val="480848816"/>
      </c:scatterChart>
      <c:valAx>
        <c:axId val="4808409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8816"/>
        <c:crosses val="autoZero"/>
        <c:crossBetween val="midCat"/>
        <c:majorUnit val="10"/>
      </c:valAx>
      <c:valAx>
        <c:axId val="4808488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09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024138153665"/>
          <c:y val="0.12017166336267586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srim2H_Air!$P$5</c:f>
          <c:strCache>
            <c:ptCount val="1"/>
            <c:pt idx="0">
              <c:v>srim2H_Air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srim2H_Air!$D$20:$D$228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srim2H_Air!$J$20:$J$228</c:f>
              <c:numCache>
                <c:formatCode>0.00</c:formatCode>
                <c:ptCount val="209"/>
                <c:pt idx="0">
                  <c:v>1.29</c:v>
                </c:pt>
                <c:pt idx="1">
                  <c:v>1.4</c:v>
                </c:pt>
                <c:pt idx="2">
                  <c:v>1.51</c:v>
                </c:pt>
                <c:pt idx="3">
                  <c:v>1.61</c:v>
                </c:pt>
                <c:pt idx="4">
                  <c:v>1.71</c:v>
                </c:pt>
                <c:pt idx="5">
                  <c:v>1.81</c:v>
                </c:pt>
                <c:pt idx="6">
                  <c:v>1.91</c:v>
                </c:pt>
                <c:pt idx="7">
                  <c:v>2.0099999999999998</c:v>
                </c:pt>
                <c:pt idx="8">
                  <c:v>2.11</c:v>
                </c:pt>
                <c:pt idx="9">
                  <c:v>2.2999999999999998</c:v>
                </c:pt>
                <c:pt idx="10">
                  <c:v>2.4900000000000002</c:v>
                </c:pt>
                <c:pt idx="11">
                  <c:v>2.68</c:v>
                </c:pt>
                <c:pt idx="12">
                  <c:v>2.86</c:v>
                </c:pt>
                <c:pt idx="13">
                  <c:v>3.04</c:v>
                </c:pt>
                <c:pt idx="14">
                  <c:v>3.22</c:v>
                </c:pt>
                <c:pt idx="15">
                  <c:v>3.58</c:v>
                </c:pt>
                <c:pt idx="16">
                  <c:v>3.94</c:v>
                </c:pt>
                <c:pt idx="17">
                  <c:v>4.29</c:v>
                </c:pt>
                <c:pt idx="18">
                  <c:v>4.6399999999999997</c:v>
                </c:pt>
                <c:pt idx="19">
                  <c:v>4.99</c:v>
                </c:pt>
                <c:pt idx="20">
                  <c:v>5.34</c:v>
                </c:pt>
                <c:pt idx="21">
                  <c:v>5.68</c:v>
                </c:pt>
                <c:pt idx="22">
                  <c:v>6.03</c:v>
                </c:pt>
                <c:pt idx="23">
                  <c:v>6.37</c:v>
                </c:pt>
                <c:pt idx="24">
                  <c:v>6.71</c:v>
                </c:pt>
                <c:pt idx="25">
                  <c:v>7.06</c:v>
                </c:pt>
                <c:pt idx="26">
                  <c:v>7.74</c:v>
                </c:pt>
                <c:pt idx="27">
                  <c:v>8.6</c:v>
                </c:pt>
                <c:pt idx="28">
                  <c:v>9.4600000000000009</c:v>
                </c:pt>
                <c:pt idx="29">
                  <c:v>10.31</c:v>
                </c:pt>
                <c:pt idx="30">
                  <c:v>11.17</c:v>
                </c:pt>
                <c:pt idx="31">
                  <c:v>12.03</c:v>
                </c:pt>
                <c:pt idx="32">
                  <c:v>12.89</c:v>
                </c:pt>
                <c:pt idx="33">
                  <c:v>13.75</c:v>
                </c:pt>
                <c:pt idx="34">
                  <c:v>14.62</c:v>
                </c:pt>
                <c:pt idx="35">
                  <c:v>16.36</c:v>
                </c:pt>
                <c:pt idx="36">
                  <c:v>18.100000000000001</c:v>
                </c:pt>
                <c:pt idx="37">
                  <c:v>19.850000000000001</c:v>
                </c:pt>
                <c:pt idx="38">
                  <c:v>21.6</c:v>
                </c:pt>
                <c:pt idx="39">
                  <c:v>23.36</c:v>
                </c:pt>
                <c:pt idx="40">
                  <c:v>25.13</c:v>
                </c:pt>
                <c:pt idx="41">
                  <c:v>28.68</c:v>
                </c:pt>
                <c:pt idx="42">
                  <c:v>32.24</c:v>
                </c:pt>
                <c:pt idx="43">
                  <c:v>35.81</c:v>
                </c:pt>
                <c:pt idx="44">
                  <c:v>39.380000000000003</c:v>
                </c:pt>
                <c:pt idx="45">
                  <c:v>42.96</c:v>
                </c:pt>
                <c:pt idx="46">
                  <c:v>46.53</c:v>
                </c:pt>
                <c:pt idx="47">
                  <c:v>50.1</c:v>
                </c:pt>
                <c:pt idx="48">
                  <c:v>53.67</c:v>
                </c:pt>
                <c:pt idx="49">
                  <c:v>57.23</c:v>
                </c:pt>
                <c:pt idx="50">
                  <c:v>60.79</c:v>
                </c:pt>
                <c:pt idx="51">
                  <c:v>64.34</c:v>
                </c:pt>
                <c:pt idx="52">
                  <c:v>71.41</c:v>
                </c:pt>
                <c:pt idx="53">
                  <c:v>80.19</c:v>
                </c:pt>
                <c:pt idx="54">
                  <c:v>88.89</c:v>
                </c:pt>
                <c:pt idx="55">
                  <c:v>97.5</c:v>
                </c:pt>
                <c:pt idx="56">
                  <c:v>106.03</c:v>
                </c:pt>
                <c:pt idx="57">
                  <c:v>114.47</c:v>
                </c:pt>
                <c:pt idx="58">
                  <c:v>122.82</c:v>
                </c:pt>
                <c:pt idx="59">
                  <c:v>131.08000000000001</c:v>
                </c:pt>
                <c:pt idx="60">
                  <c:v>139.25</c:v>
                </c:pt>
                <c:pt idx="61">
                  <c:v>155.38999999999999</c:v>
                </c:pt>
                <c:pt idx="62">
                  <c:v>171.26</c:v>
                </c:pt>
                <c:pt idx="63">
                  <c:v>186.86</c:v>
                </c:pt>
                <c:pt idx="64">
                  <c:v>202.19</c:v>
                </c:pt>
                <c:pt idx="65">
                  <c:v>217.26</c:v>
                </c:pt>
                <c:pt idx="66">
                  <c:v>232.08</c:v>
                </c:pt>
                <c:pt idx="67">
                  <c:v>261</c:v>
                </c:pt>
                <c:pt idx="68">
                  <c:v>289</c:v>
                </c:pt>
                <c:pt idx="69">
                  <c:v>316.14999999999998</c:v>
                </c:pt>
                <c:pt idx="70">
                  <c:v>342.51</c:v>
                </c:pt>
                <c:pt idx="71">
                  <c:v>368.15</c:v>
                </c:pt>
                <c:pt idx="72">
                  <c:v>393.11</c:v>
                </c:pt>
                <c:pt idx="73">
                  <c:v>417.45</c:v>
                </c:pt>
                <c:pt idx="74">
                  <c:v>441.2</c:v>
                </c:pt>
                <c:pt idx="75">
                  <c:v>464.41</c:v>
                </c:pt>
                <c:pt idx="76">
                  <c:v>487.12</c:v>
                </c:pt>
                <c:pt idx="77">
                  <c:v>509.34</c:v>
                </c:pt>
                <c:pt idx="78">
                  <c:v>552.48</c:v>
                </c:pt>
                <c:pt idx="79">
                  <c:v>604.19000000000005</c:v>
                </c:pt>
                <c:pt idx="80">
                  <c:v>653.73</c:v>
                </c:pt>
                <c:pt idx="81">
                  <c:v>701.38</c:v>
                </c:pt>
                <c:pt idx="82">
                  <c:v>747.35</c:v>
                </c:pt>
                <c:pt idx="83">
                  <c:v>791.81</c:v>
                </c:pt>
                <c:pt idx="84">
                  <c:v>834.94</c:v>
                </c:pt>
                <c:pt idx="85">
                  <c:v>876.85</c:v>
                </c:pt>
                <c:pt idx="86">
                  <c:v>917.67</c:v>
                </c:pt>
                <c:pt idx="87">
                  <c:v>996.41</c:v>
                </c:pt>
                <c:pt idx="88" formatCode="0.00E+00">
                  <c:v>1070</c:v>
                </c:pt>
                <c:pt idx="89" formatCode="0.00E+00">
                  <c:v>1140</c:v>
                </c:pt>
                <c:pt idx="90" formatCode="0.00E+00">
                  <c:v>1210</c:v>
                </c:pt>
                <c:pt idx="91" formatCode="0.00E+00">
                  <c:v>1280</c:v>
                </c:pt>
                <c:pt idx="92" formatCode="0.00E+00">
                  <c:v>1350</c:v>
                </c:pt>
                <c:pt idx="93" formatCode="0.00E+00">
                  <c:v>1480</c:v>
                </c:pt>
                <c:pt idx="94" formatCode="0.00E+00">
                  <c:v>1600</c:v>
                </c:pt>
                <c:pt idx="95" formatCode="0.00E+00">
                  <c:v>1720</c:v>
                </c:pt>
                <c:pt idx="96" formatCode="0.00E+00">
                  <c:v>1840</c:v>
                </c:pt>
                <c:pt idx="97" formatCode="0.00E+00">
                  <c:v>1950</c:v>
                </c:pt>
                <c:pt idx="98" formatCode="0.00E+00">
                  <c:v>2060</c:v>
                </c:pt>
                <c:pt idx="99" formatCode="0.00E+00">
                  <c:v>2180</c:v>
                </c:pt>
                <c:pt idx="100" formatCode="0.00E+00">
                  <c:v>2290</c:v>
                </c:pt>
                <c:pt idx="101" formatCode="0.00E+00">
                  <c:v>2400</c:v>
                </c:pt>
                <c:pt idx="102" formatCode="0.00E+00">
                  <c:v>2510</c:v>
                </c:pt>
                <c:pt idx="103" formatCode="0.00E+00">
                  <c:v>2620</c:v>
                </c:pt>
                <c:pt idx="104" formatCode="0.00E+00">
                  <c:v>2850</c:v>
                </c:pt>
                <c:pt idx="105" formatCode="0.00E+00">
                  <c:v>3130</c:v>
                </c:pt>
                <c:pt idx="106" formatCode="0.00E+00">
                  <c:v>3420</c:v>
                </c:pt>
                <c:pt idx="107" formatCode="0.00E+00">
                  <c:v>3720</c:v>
                </c:pt>
                <c:pt idx="108" formatCode="0.00E+00">
                  <c:v>4030.0000000000005</c:v>
                </c:pt>
                <c:pt idx="109" formatCode="0.00E+00">
                  <c:v>4350</c:v>
                </c:pt>
                <c:pt idx="110" formatCode="0.00E+00">
                  <c:v>4680</c:v>
                </c:pt>
                <c:pt idx="111" formatCode="0.00E+00">
                  <c:v>5020</c:v>
                </c:pt>
                <c:pt idx="112" formatCode="0.00E+00">
                  <c:v>5370</c:v>
                </c:pt>
                <c:pt idx="113" formatCode="0.00E+00">
                  <c:v>6100</c:v>
                </c:pt>
                <c:pt idx="114" formatCode="0.00E+00">
                  <c:v>6870</c:v>
                </c:pt>
                <c:pt idx="115" formatCode="0.00E+00">
                  <c:v>7690</c:v>
                </c:pt>
                <c:pt idx="116" formatCode="0.00E+00">
                  <c:v>8560</c:v>
                </c:pt>
                <c:pt idx="117" formatCode="0.00E+00">
                  <c:v>9470</c:v>
                </c:pt>
                <c:pt idx="118" formatCode="0.00E+00">
                  <c:v>10420</c:v>
                </c:pt>
                <c:pt idx="119" formatCode="0.00E+00">
                  <c:v>12440</c:v>
                </c:pt>
                <c:pt idx="120" formatCode="0.00E+00">
                  <c:v>14630</c:v>
                </c:pt>
                <c:pt idx="121" formatCode="0.00E+00">
                  <c:v>16970</c:v>
                </c:pt>
                <c:pt idx="122" formatCode="0.00E+00">
                  <c:v>19470</c:v>
                </c:pt>
                <c:pt idx="123" formatCode="0.00E+00">
                  <c:v>22120</c:v>
                </c:pt>
                <c:pt idx="124" formatCode="0.00E+00">
                  <c:v>24910</c:v>
                </c:pt>
                <c:pt idx="125" formatCode="0.00E+00">
                  <c:v>27840</c:v>
                </c:pt>
                <c:pt idx="126" formatCode="0.00E+00">
                  <c:v>30910</c:v>
                </c:pt>
                <c:pt idx="127" formatCode="0.00E+00">
                  <c:v>34130</c:v>
                </c:pt>
                <c:pt idx="128" formatCode="0.00E+00">
                  <c:v>37480</c:v>
                </c:pt>
                <c:pt idx="129" formatCode="0.00E+00">
                  <c:v>40960</c:v>
                </c:pt>
                <c:pt idx="130" formatCode="0.00E+00">
                  <c:v>48320</c:v>
                </c:pt>
                <c:pt idx="131" formatCode="0.00E+00">
                  <c:v>58210</c:v>
                </c:pt>
                <c:pt idx="132" formatCode="0.00E+00">
                  <c:v>68860</c:v>
                </c:pt>
                <c:pt idx="133" formatCode="0.00E+00">
                  <c:v>80290</c:v>
                </c:pt>
                <c:pt idx="134" formatCode="0.00E+00">
                  <c:v>92460</c:v>
                </c:pt>
                <c:pt idx="135" formatCode="0.00E+00">
                  <c:v>105350</c:v>
                </c:pt>
                <c:pt idx="136" formatCode="0.00E+00">
                  <c:v>118960</c:v>
                </c:pt>
                <c:pt idx="137" formatCode="0.00E+00">
                  <c:v>133270</c:v>
                </c:pt>
                <c:pt idx="138" formatCode="0.00E+00">
                  <c:v>148280</c:v>
                </c:pt>
                <c:pt idx="139" formatCode="0.00E+00">
                  <c:v>180330</c:v>
                </c:pt>
                <c:pt idx="140" formatCode="0.00E+00">
                  <c:v>215070</c:v>
                </c:pt>
                <c:pt idx="141" formatCode="0.00E+00">
                  <c:v>252450</c:v>
                </c:pt>
                <c:pt idx="142" formatCode="0.00E+00">
                  <c:v>292420</c:v>
                </c:pt>
                <c:pt idx="143" formatCode="0.00E+00">
                  <c:v>334950</c:v>
                </c:pt>
                <c:pt idx="144" formatCode="0.00E+00">
                  <c:v>379990</c:v>
                </c:pt>
                <c:pt idx="145" formatCode="0.00E+00">
                  <c:v>477430</c:v>
                </c:pt>
                <c:pt idx="146" formatCode="0.00E+00">
                  <c:v>584610</c:v>
                </c:pt>
                <c:pt idx="147" formatCode="0.00E+00">
                  <c:v>701340</c:v>
                </c:pt>
                <c:pt idx="148" formatCode="0.00E+00">
                  <c:v>827460</c:v>
                </c:pt>
                <c:pt idx="149" formatCode="0.00E+00">
                  <c:v>962800</c:v>
                </c:pt>
                <c:pt idx="150" formatCode="0.00E+00">
                  <c:v>1110000</c:v>
                </c:pt>
                <c:pt idx="151" formatCode="0.00E+00">
                  <c:v>1260000</c:v>
                </c:pt>
                <c:pt idx="152" formatCode="0.00E+00">
                  <c:v>1420000</c:v>
                </c:pt>
                <c:pt idx="153" formatCode="0.00E+00">
                  <c:v>1590000</c:v>
                </c:pt>
                <c:pt idx="154" formatCode="0.00E+00">
                  <c:v>1770000</c:v>
                </c:pt>
                <c:pt idx="155" formatCode="0.00E+00">
                  <c:v>1960000</c:v>
                </c:pt>
                <c:pt idx="156" formatCode="0.00E+00">
                  <c:v>2360000</c:v>
                </c:pt>
                <c:pt idx="157" formatCode="0.00E+00">
                  <c:v>2910000</c:v>
                </c:pt>
                <c:pt idx="158" formatCode="0.00E+00">
                  <c:v>3510000</c:v>
                </c:pt>
                <c:pt idx="159" formatCode="0.00E+00">
                  <c:v>4160000</c:v>
                </c:pt>
                <c:pt idx="160" formatCode="0.00E+00">
                  <c:v>4860000</c:v>
                </c:pt>
                <c:pt idx="161" formatCode="0.00E+00">
                  <c:v>5610000</c:v>
                </c:pt>
                <c:pt idx="162" formatCode="0.00E+00">
                  <c:v>6410000</c:v>
                </c:pt>
                <c:pt idx="163" formatCode="0.00E+00">
                  <c:v>7260000</c:v>
                </c:pt>
                <c:pt idx="164" formatCode="0.00E+00">
                  <c:v>8150000</c:v>
                </c:pt>
                <c:pt idx="165" formatCode="0.00E+00">
                  <c:v>10070000</c:v>
                </c:pt>
                <c:pt idx="166" formatCode="0.00E+00">
                  <c:v>12170000</c:v>
                </c:pt>
                <c:pt idx="167" formatCode="0.00E+00">
                  <c:v>14450000</c:v>
                </c:pt>
                <c:pt idx="168" formatCode="0.00E+00">
                  <c:v>16900000</c:v>
                </c:pt>
                <c:pt idx="169" formatCode="0.00E+00">
                  <c:v>19520000</c:v>
                </c:pt>
                <c:pt idx="170" formatCode="0.00E+00">
                  <c:v>22310000</c:v>
                </c:pt>
                <c:pt idx="171" formatCode="0.00E+00">
                  <c:v>28380000</c:v>
                </c:pt>
                <c:pt idx="172" formatCode="0.00E+00">
                  <c:v>35080000</c:v>
                </c:pt>
                <c:pt idx="173" formatCode="0.00E+00">
                  <c:v>42410000</c:v>
                </c:pt>
                <c:pt idx="174" formatCode="0.00E+00">
                  <c:v>50350000</c:v>
                </c:pt>
                <c:pt idx="175" formatCode="0.00E+00">
                  <c:v>58880000</c:v>
                </c:pt>
                <c:pt idx="176" formatCode="0.00E+00">
                  <c:v>67980000</c:v>
                </c:pt>
                <c:pt idx="177" formatCode="0.00E+00">
                  <c:v>77640000</c:v>
                </c:pt>
                <c:pt idx="178" formatCode="0.00E+00">
                  <c:v>87850000</c:v>
                </c:pt>
                <c:pt idx="179" formatCode="0.00E+00">
                  <c:v>98590000</c:v>
                </c:pt>
                <c:pt idx="180" formatCode="0.00E+00">
                  <c:v>109860000</c:v>
                </c:pt>
                <c:pt idx="181" formatCode="0.00E+00">
                  <c:v>121650000</c:v>
                </c:pt>
                <c:pt idx="182" formatCode="0.00E+00">
                  <c:v>146700000</c:v>
                </c:pt>
                <c:pt idx="183" formatCode="0.00E+00">
                  <c:v>180710000</c:v>
                </c:pt>
                <c:pt idx="184" formatCode="0.00E+00">
                  <c:v>217590000</c:v>
                </c:pt>
                <c:pt idx="185" formatCode="0.00E+00">
                  <c:v>257220000.00000003</c:v>
                </c:pt>
                <c:pt idx="186" formatCode="0.00E+00">
                  <c:v>299470000</c:v>
                </c:pt>
                <c:pt idx="187" formatCode="0.00E+00">
                  <c:v>344220000</c:v>
                </c:pt>
                <c:pt idx="188" formatCode="0.00E+00">
                  <c:v>391370000</c:v>
                </c:pt>
                <c:pt idx="189" formatCode="0.00E+00">
                  <c:v>440810000</c:v>
                </c:pt>
                <c:pt idx="190" formatCode="0.00E+00">
                  <c:v>492450000</c:v>
                </c:pt>
                <c:pt idx="191" formatCode="0.00E+00">
                  <c:v>601910000</c:v>
                </c:pt>
                <c:pt idx="192" formatCode="0.00E+00">
                  <c:v>719180000</c:v>
                </c:pt>
                <c:pt idx="193" formatCode="0.00E+00">
                  <c:v>843650000</c:v>
                </c:pt>
                <c:pt idx="194" formatCode="0.00E+00">
                  <c:v>974810000</c:v>
                </c:pt>
                <c:pt idx="195" formatCode="0.00E+00">
                  <c:v>1110000000</c:v>
                </c:pt>
                <c:pt idx="196" formatCode="0.00E+00">
                  <c:v>1260000000</c:v>
                </c:pt>
                <c:pt idx="197" formatCode="0.00E+00">
                  <c:v>1560000000</c:v>
                </c:pt>
                <c:pt idx="198" formatCode="0.00E+00">
                  <c:v>1880000000</c:v>
                </c:pt>
                <c:pt idx="199" formatCode="0.00E+00">
                  <c:v>2210000000</c:v>
                </c:pt>
                <c:pt idx="200" formatCode="0.00E+00">
                  <c:v>2560000000</c:v>
                </c:pt>
                <c:pt idx="201" formatCode="0.00E+00">
                  <c:v>2930000000</c:v>
                </c:pt>
                <c:pt idx="202" formatCode="0.00E+00">
                  <c:v>3300000000</c:v>
                </c:pt>
                <c:pt idx="203" formatCode="0.00E+00">
                  <c:v>3690000000</c:v>
                </c:pt>
                <c:pt idx="204" formatCode="0.00E+00">
                  <c:v>4080000000</c:v>
                </c:pt>
                <c:pt idx="205" formatCode="0.00E+00">
                  <c:v>4480000000</c:v>
                </c:pt>
                <c:pt idx="206" formatCode="0.00E+00">
                  <c:v>4890000000</c:v>
                </c:pt>
                <c:pt idx="207" formatCode="0.00E+00">
                  <c:v>5300000000</c:v>
                </c:pt>
                <c:pt idx="208" formatCode="0.00E+00">
                  <c:v>6140000000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srim2H_Air!$D$20:$D$228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srim2H_Air!$M$20:$M$228</c:f>
              <c:numCache>
                <c:formatCode>0.000</c:formatCode>
                <c:ptCount val="209"/>
                <c:pt idx="0">
                  <c:v>1.83</c:v>
                </c:pt>
                <c:pt idx="1">
                  <c:v>1.96</c:v>
                </c:pt>
                <c:pt idx="2">
                  <c:v>2.09</c:v>
                </c:pt>
                <c:pt idx="3">
                  <c:v>2.21</c:v>
                </c:pt>
                <c:pt idx="4">
                  <c:v>2.34</c:v>
                </c:pt>
                <c:pt idx="5">
                  <c:v>2.4500000000000002</c:v>
                </c:pt>
                <c:pt idx="6">
                  <c:v>2.57</c:v>
                </c:pt>
                <c:pt idx="7">
                  <c:v>2.68</c:v>
                </c:pt>
                <c:pt idx="8">
                  <c:v>2.79</c:v>
                </c:pt>
                <c:pt idx="9">
                  <c:v>3.01</c:v>
                </c:pt>
                <c:pt idx="10">
                  <c:v>3.22</c:v>
                </c:pt>
                <c:pt idx="11">
                  <c:v>3.42</c:v>
                </c:pt>
                <c:pt idx="12">
                  <c:v>3.62</c:v>
                </c:pt>
                <c:pt idx="13">
                  <c:v>3.82</c:v>
                </c:pt>
                <c:pt idx="14">
                  <c:v>4.01</c:v>
                </c:pt>
                <c:pt idx="15">
                  <c:v>4.3899999999999997</c:v>
                </c:pt>
                <c:pt idx="16">
                  <c:v>4.76</c:v>
                </c:pt>
                <c:pt idx="17">
                  <c:v>5.12</c:v>
                </c:pt>
                <c:pt idx="18">
                  <c:v>5.47</c:v>
                </c:pt>
                <c:pt idx="19">
                  <c:v>5.81</c:v>
                </c:pt>
                <c:pt idx="20">
                  <c:v>6.15</c:v>
                </c:pt>
                <c:pt idx="21">
                  <c:v>6.48</c:v>
                </c:pt>
                <c:pt idx="22">
                  <c:v>6.81</c:v>
                </c:pt>
                <c:pt idx="23">
                  <c:v>7.14</c:v>
                </c:pt>
                <c:pt idx="24">
                  <c:v>7.46</c:v>
                </c:pt>
                <c:pt idx="25">
                  <c:v>7.78</c:v>
                </c:pt>
                <c:pt idx="26">
                  <c:v>8.4</c:v>
                </c:pt>
                <c:pt idx="27">
                  <c:v>9.17</c:v>
                </c:pt>
                <c:pt idx="28">
                  <c:v>9.9</c:v>
                </c:pt>
                <c:pt idx="29">
                  <c:v>10.62</c:v>
                </c:pt>
                <c:pt idx="30">
                  <c:v>11.32</c:v>
                </c:pt>
                <c:pt idx="31">
                  <c:v>12.02</c:v>
                </c:pt>
                <c:pt idx="32">
                  <c:v>12.7</c:v>
                </c:pt>
                <c:pt idx="33">
                  <c:v>13.37</c:v>
                </c:pt>
                <c:pt idx="34">
                  <c:v>14.03</c:v>
                </c:pt>
                <c:pt idx="35">
                  <c:v>15.3</c:v>
                </c:pt>
                <c:pt idx="36">
                  <c:v>16.559999999999999</c:v>
                </c:pt>
                <c:pt idx="37">
                  <c:v>17.78</c:v>
                </c:pt>
                <c:pt idx="38">
                  <c:v>18.97</c:v>
                </c:pt>
                <c:pt idx="39">
                  <c:v>20.13</c:v>
                </c:pt>
                <c:pt idx="40">
                  <c:v>21.27</c:v>
                </c:pt>
                <c:pt idx="41">
                  <c:v>23.45</c:v>
                </c:pt>
                <c:pt idx="42">
                  <c:v>25.56</c:v>
                </c:pt>
                <c:pt idx="43">
                  <c:v>27.6</c:v>
                </c:pt>
                <c:pt idx="44">
                  <c:v>29.55</c:v>
                </c:pt>
                <c:pt idx="45">
                  <c:v>31.44</c:v>
                </c:pt>
                <c:pt idx="46">
                  <c:v>33.26</c:v>
                </c:pt>
                <c:pt idx="47">
                  <c:v>35.020000000000003</c:v>
                </c:pt>
                <c:pt idx="48">
                  <c:v>36.729999999999997</c:v>
                </c:pt>
                <c:pt idx="49">
                  <c:v>38.380000000000003</c:v>
                </c:pt>
                <c:pt idx="50">
                  <c:v>39.979999999999997</c:v>
                </c:pt>
                <c:pt idx="51">
                  <c:v>41.53</c:v>
                </c:pt>
                <c:pt idx="52">
                  <c:v>44.48</c:v>
                </c:pt>
                <c:pt idx="53">
                  <c:v>47.95</c:v>
                </c:pt>
                <c:pt idx="54">
                  <c:v>51.2</c:v>
                </c:pt>
                <c:pt idx="55">
                  <c:v>54.25</c:v>
                </c:pt>
                <c:pt idx="56">
                  <c:v>57.12</c:v>
                </c:pt>
                <c:pt idx="57">
                  <c:v>59.82</c:v>
                </c:pt>
                <c:pt idx="58">
                  <c:v>62.38</c:v>
                </c:pt>
                <c:pt idx="59">
                  <c:v>64.81</c:v>
                </c:pt>
                <c:pt idx="60">
                  <c:v>67.11</c:v>
                </c:pt>
                <c:pt idx="61">
                  <c:v>71.400000000000006</c:v>
                </c:pt>
                <c:pt idx="62">
                  <c:v>75.33</c:v>
                </c:pt>
                <c:pt idx="63">
                  <c:v>78.959999999999994</c:v>
                </c:pt>
                <c:pt idx="64">
                  <c:v>82.31</c:v>
                </c:pt>
                <c:pt idx="65">
                  <c:v>85.43</c:v>
                </c:pt>
                <c:pt idx="66">
                  <c:v>88.33</c:v>
                </c:pt>
                <c:pt idx="67">
                  <c:v>93.61</c:v>
                </c:pt>
                <c:pt idx="68">
                  <c:v>98.29</c:v>
                </c:pt>
                <c:pt idx="69">
                  <c:v>102.46</c:v>
                </c:pt>
                <c:pt idx="70">
                  <c:v>106.22</c:v>
                </c:pt>
                <c:pt idx="71">
                  <c:v>109.63</c:v>
                </c:pt>
                <c:pt idx="72">
                  <c:v>112.74</c:v>
                </c:pt>
                <c:pt idx="73">
                  <c:v>115.59</c:v>
                </c:pt>
                <c:pt idx="74">
                  <c:v>118.21</c:v>
                </c:pt>
                <c:pt idx="75">
                  <c:v>120.64</c:v>
                </c:pt>
                <c:pt idx="76">
                  <c:v>122.9</c:v>
                </c:pt>
                <c:pt idx="77">
                  <c:v>125</c:v>
                </c:pt>
                <c:pt idx="78">
                  <c:v>128.87</c:v>
                </c:pt>
                <c:pt idx="79">
                  <c:v>133.11000000000001</c:v>
                </c:pt>
                <c:pt idx="80">
                  <c:v>136.80000000000001</c:v>
                </c:pt>
                <c:pt idx="81">
                  <c:v>140.06</c:v>
                </c:pt>
                <c:pt idx="82">
                  <c:v>142.96</c:v>
                </c:pt>
                <c:pt idx="83">
                  <c:v>145.56</c:v>
                </c:pt>
                <c:pt idx="84">
                  <c:v>147.91999999999999</c:v>
                </c:pt>
                <c:pt idx="85">
                  <c:v>150.07</c:v>
                </c:pt>
                <c:pt idx="86">
                  <c:v>152.04</c:v>
                </c:pt>
                <c:pt idx="87">
                  <c:v>155.72</c:v>
                </c:pt>
                <c:pt idx="88">
                  <c:v>158.91</c:v>
                </c:pt>
                <c:pt idx="89">
                  <c:v>161.71</c:v>
                </c:pt>
                <c:pt idx="90">
                  <c:v>164.22</c:v>
                </c:pt>
                <c:pt idx="91">
                  <c:v>166.48</c:v>
                </c:pt>
                <c:pt idx="92">
                  <c:v>168.53</c:v>
                </c:pt>
                <c:pt idx="93">
                  <c:v>172.62</c:v>
                </c:pt>
                <c:pt idx="94">
                  <c:v>176.17</c:v>
                </c:pt>
                <c:pt idx="95">
                  <c:v>179.32</c:v>
                </c:pt>
                <c:pt idx="96">
                  <c:v>182.18</c:v>
                </c:pt>
                <c:pt idx="97">
                  <c:v>184.81</c:v>
                </c:pt>
                <c:pt idx="98">
                  <c:v>187.26</c:v>
                </c:pt>
                <c:pt idx="99">
                  <c:v>189.57</c:v>
                </c:pt>
                <c:pt idx="100">
                  <c:v>191.76</c:v>
                </c:pt>
                <c:pt idx="101">
                  <c:v>193.86</c:v>
                </c:pt>
                <c:pt idx="102">
                  <c:v>195.89</c:v>
                </c:pt>
                <c:pt idx="103">
                  <c:v>197.86</c:v>
                </c:pt>
                <c:pt idx="104">
                  <c:v>202.91</c:v>
                </c:pt>
                <c:pt idx="105">
                  <c:v>209.8</c:v>
                </c:pt>
                <c:pt idx="106">
                  <c:v>216.61</c:v>
                </c:pt>
                <c:pt idx="107">
                  <c:v>223.42</c:v>
                </c:pt>
                <c:pt idx="108">
                  <c:v>230.31</c:v>
                </c:pt>
                <c:pt idx="109">
                  <c:v>237.32</c:v>
                </c:pt>
                <c:pt idx="110">
                  <c:v>244.47</c:v>
                </c:pt>
                <c:pt idx="111">
                  <c:v>251.81</c:v>
                </c:pt>
                <c:pt idx="112">
                  <c:v>259.33</c:v>
                </c:pt>
                <c:pt idx="113">
                  <c:v>284.47000000000003</c:v>
                </c:pt>
                <c:pt idx="114">
                  <c:v>310.20999999999998</c:v>
                </c:pt>
                <c:pt idx="115">
                  <c:v>336.58</c:v>
                </c:pt>
                <c:pt idx="116">
                  <c:v>363.59</c:v>
                </c:pt>
                <c:pt idx="117">
                  <c:v>391.21</c:v>
                </c:pt>
                <c:pt idx="118">
                  <c:v>419.43</c:v>
                </c:pt>
                <c:pt idx="119">
                  <c:v>518.42999999999995</c:v>
                </c:pt>
                <c:pt idx="120">
                  <c:v>614.29</c:v>
                </c:pt>
                <c:pt idx="121">
                  <c:v>708.88</c:v>
                </c:pt>
                <c:pt idx="122">
                  <c:v>803.13</c:v>
                </c:pt>
                <c:pt idx="123">
                  <c:v>897.61</c:v>
                </c:pt>
                <c:pt idx="124">
                  <c:v>992.63</c:v>
                </c:pt>
                <c:pt idx="125">
                  <c:v>1090</c:v>
                </c:pt>
                <c:pt idx="126">
                  <c:v>1190</c:v>
                </c:pt>
                <c:pt idx="127">
                  <c:v>1280</c:v>
                </c:pt>
                <c:pt idx="128">
                  <c:v>1380</c:v>
                </c:pt>
                <c:pt idx="129">
                  <c:v>1480</c:v>
                </c:pt>
                <c:pt idx="130">
                  <c:v>1840</c:v>
                </c:pt>
                <c:pt idx="131">
                  <c:v>2340</c:v>
                </c:pt>
                <c:pt idx="132">
                  <c:v>2820</c:v>
                </c:pt>
                <c:pt idx="133">
                  <c:v>3280</c:v>
                </c:pt>
                <c:pt idx="134">
                  <c:v>3740</c:v>
                </c:pt>
                <c:pt idx="135">
                  <c:v>4200</c:v>
                </c:pt>
                <c:pt idx="136">
                  <c:v>4660</c:v>
                </c:pt>
                <c:pt idx="137" formatCode="0.00E+00">
                  <c:v>5130</c:v>
                </c:pt>
                <c:pt idx="138" formatCode="0.00E+00">
                  <c:v>5590</c:v>
                </c:pt>
                <c:pt idx="139" formatCode="0.00E+00">
                  <c:v>7280</c:v>
                </c:pt>
                <c:pt idx="140" formatCode="0.00E+00">
                  <c:v>8870</c:v>
                </c:pt>
                <c:pt idx="141" formatCode="0.00E+00">
                  <c:v>10410</c:v>
                </c:pt>
                <c:pt idx="142" formatCode="0.00E+00">
                  <c:v>11940</c:v>
                </c:pt>
                <c:pt idx="143" formatCode="0.00E+00">
                  <c:v>13470</c:v>
                </c:pt>
                <c:pt idx="144" formatCode="0.00E+00">
                  <c:v>15010</c:v>
                </c:pt>
                <c:pt idx="145" formatCode="0.00E+00">
                  <c:v>20570</c:v>
                </c:pt>
                <c:pt idx="146" formatCode="0.00E+00">
                  <c:v>25750</c:v>
                </c:pt>
                <c:pt idx="147" formatCode="0.00E+00">
                  <c:v>30810</c:v>
                </c:pt>
                <c:pt idx="148" formatCode="0.00E+00">
                  <c:v>35830</c:v>
                </c:pt>
                <c:pt idx="149" formatCode="0.00E+00">
                  <c:v>40880</c:v>
                </c:pt>
                <c:pt idx="150" formatCode="0.00E+00">
                  <c:v>45970</c:v>
                </c:pt>
                <c:pt idx="151" formatCode="0.00E+00">
                  <c:v>51130</c:v>
                </c:pt>
                <c:pt idx="152" formatCode="0.00E+00">
                  <c:v>56360</c:v>
                </c:pt>
                <c:pt idx="153" formatCode="0.00E+00">
                  <c:v>61670</c:v>
                </c:pt>
                <c:pt idx="154" formatCode="0.00E+00">
                  <c:v>67070</c:v>
                </c:pt>
                <c:pt idx="155" formatCode="0.00E+00">
                  <c:v>72540</c:v>
                </c:pt>
                <c:pt idx="156" formatCode="0.00E+00">
                  <c:v>92870</c:v>
                </c:pt>
                <c:pt idx="157" formatCode="0.00E+00">
                  <c:v>121950</c:v>
                </c:pt>
                <c:pt idx="158" formatCode="0.00E+00">
                  <c:v>149530</c:v>
                </c:pt>
                <c:pt idx="159" formatCode="0.00E+00">
                  <c:v>176590</c:v>
                </c:pt>
                <c:pt idx="160" formatCode="0.00E+00">
                  <c:v>203560</c:v>
                </c:pt>
                <c:pt idx="161" formatCode="0.00E+00">
                  <c:v>230640</c:v>
                </c:pt>
                <c:pt idx="162" formatCode="0.00E+00">
                  <c:v>257980.00000000003</c:v>
                </c:pt>
                <c:pt idx="163" formatCode="0.00E+00">
                  <c:v>285640</c:v>
                </c:pt>
                <c:pt idx="164" formatCode="0.00E+00">
                  <c:v>313680</c:v>
                </c:pt>
                <c:pt idx="165" formatCode="0.00E+00">
                  <c:v>417530</c:v>
                </c:pt>
                <c:pt idx="166" formatCode="0.00E+00">
                  <c:v>515280</c:v>
                </c:pt>
                <c:pt idx="167" formatCode="0.00E+00">
                  <c:v>610760</c:v>
                </c:pt>
                <c:pt idx="168" formatCode="0.00E+00">
                  <c:v>705630</c:v>
                </c:pt>
                <c:pt idx="169" formatCode="0.00E+00">
                  <c:v>800730</c:v>
                </c:pt>
                <c:pt idx="170" formatCode="0.00E+00">
                  <c:v>896530</c:v>
                </c:pt>
                <c:pt idx="171" formatCode="0.00E+00">
                  <c:v>1250000</c:v>
                </c:pt>
                <c:pt idx="172" formatCode="0.00E+00">
                  <c:v>1580000</c:v>
                </c:pt>
                <c:pt idx="173" formatCode="0.00E+00">
                  <c:v>1890000</c:v>
                </c:pt>
                <c:pt idx="174" formatCode="0.00E+00">
                  <c:v>2210000</c:v>
                </c:pt>
                <c:pt idx="175" formatCode="0.00E+00">
                  <c:v>2530000</c:v>
                </c:pt>
                <c:pt idx="176" formatCode="0.00E+00">
                  <c:v>2850000</c:v>
                </c:pt>
                <c:pt idx="177" formatCode="0.00E+00">
                  <c:v>3170000</c:v>
                </c:pt>
                <c:pt idx="178" formatCode="0.00E+00">
                  <c:v>3490000</c:v>
                </c:pt>
                <c:pt idx="179" formatCode="0.00E+00">
                  <c:v>3820000</c:v>
                </c:pt>
                <c:pt idx="180" formatCode="0.00E+00">
                  <c:v>4160000</c:v>
                </c:pt>
                <c:pt idx="181" formatCode="0.00E+00">
                  <c:v>4490000</c:v>
                </c:pt>
                <c:pt idx="182" formatCode="0.00E+00">
                  <c:v>5750000</c:v>
                </c:pt>
                <c:pt idx="183" formatCode="0.00E+00">
                  <c:v>7530000</c:v>
                </c:pt>
                <c:pt idx="184" formatCode="0.00E+00">
                  <c:v>9190000</c:v>
                </c:pt>
                <c:pt idx="185" formatCode="0.00E+00">
                  <c:v>10810000</c:v>
                </c:pt>
                <c:pt idx="186" formatCode="0.00E+00">
                  <c:v>12390000</c:v>
                </c:pt>
                <c:pt idx="187" formatCode="0.00E+00">
                  <c:v>13950000</c:v>
                </c:pt>
                <c:pt idx="188" formatCode="0.00E+00">
                  <c:v>15510000</c:v>
                </c:pt>
                <c:pt idx="189" formatCode="0.00E+00">
                  <c:v>17060000</c:v>
                </c:pt>
                <c:pt idx="190" formatCode="0.00E+00">
                  <c:v>18610000</c:v>
                </c:pt>
                <c:pt idx="191" formatCode="0.00E+00">
                  <c:v>24300000</c:v>
                </c:pt>
                <c:pt idx="192" formatCode="0.00E+00">
                  <c:v>29510000</c:v>
                </c:pt>
                <c:pt idx="193" formatCode="0.00E+00">
                  <c:v>34460000</c:v>
                </c:pt>
                <c:pt idx="194" formatCode="0.00E+00">
                  <c:v>39230000</c:v>
                </c:pt>
                <c:pt idx="195" formatCode="0.00E+00">
                  <c:v>43880000</c:v>
                </c:pt>
                <c:pt idx="196" formatCode="0.00E+00">
                  <c:v>48440000</c:v>
                </c:pt>
                <c:pt idx="197" formatCode="0.00E+00">
                  <c:v>64739999.999999993</c:v>
                </c:pt>
                <c:pt idx="198" formatCode="0.00E+00">
                  <c:v>79210000</c:v>
                </c:pt>
                <c:pt idx="199" formatCode="0.00E+00">
                  <c:v>92610000</c:v>
                </c:pt>
                <c:pt idx="200" formatCode="0.00E+00">
                  <c:v>105260000</c:v>
                </c:pt>
                <c:pt idx="201" formatCode="0.00E+00">
                  <c:v>117350000</c:v>
                </c:pt>
                <c:pt idx="202" formatCode="0.00E+00">
                  <c:v>128949999.99999999</c:v>
                </c:pt>
                <c:pt idx="203" formatCode="0.00E+00">
                  <c:v>140140000</c:v>
                </c:pt>
                <c:pt idx="204" formatCode="0.00E+00">
                  <c:v>150960000</c:v>
                </c:pt>
                <c:pt idx="205" formatCode="0.00E+00">
                  <c:v>161450000</c:v>
                </c:pt>
                <c:pt idx="206" formatCode="0.00E+00">
                  <c:v>171630000</c:v>
                </c:pt>
                <c:pt idx="207" formatCode="0.00E+00">
                  <c:v>181530000</c:v>
                </c:pt>
                <c:pt idx="208" formatCode="0.00E+00">
                  <c:v>217480000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srim2H_Air!$D$20:$D$228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srim2H_Air!$P$20:$P$228</c:f>
              <c:numCache>
                <c:formatCode>0.000</c:formatCode>
                <c:ptCount val="209"/>
                <c:pt idx="0">
                  <c:v>1.36</c:v>
                </c:pt>
                <c:pt idx="1">
                  <c:v>1.46</c:v>
                </c:pt>
                <c:pt idx="2">
                  <c:v>1.55</c:v>
                </c:pt>
                <c:pt idx="3">
                  <c:v>1.65</c:v>
                </c:pt>
                <c:pt idx="4">
                  <c:v>1.74</c:v>
                </c:pt>
                <c:pt idx="5">
                  <c:v>1.83</c:v>
                </c:pt>
                <c:pt idx="6">
                  <c:v>1.91</c:v>
                </c:pt>
                <c:pt idx="7">
                  <c:v>2</c:v>
                </c:pt>
                <c:pt idx="8">
                  <c:v>2.08</c:v>
                </c:pt>
                <c:pt idx="9">
                  <c:v>2.25</c:v>
                </c:pt>
                <c:pt idx="10">
                  <c:v>2.4</c:v>
                </c:pt>
                <c:pt idx="11">
                  <c:v>2.56</c:v>
                </c:pt>
                <c:pt idx="12">
                  <c:v>2.71</c:v>
                </c:pt>
                <c:pt idx="13">
                  <c:v>2.86</c:v>
                </c:pt>
                <c:pt idx="14">
                  <c:v>3</c:v>
                </c:pt>
                <c:pt idx="15">
                  <c:v>3.29</c:v>
                </c:pt>
                <c:pt idx="16">
                  <c:v>3.57</c:v>
                </c:pt>
                <c:pt idx="17">
                  <c:v>3.83</c:v>
                </c:pt>
                <c:pt idx="18">
                  <c:v>4.0999999999999996</c:v>
                </c:pt>
                <c:pt idx="19">
                  <c:v>4.3600000000000003</c:v>
                </c:pt>
                <c:pt idx="20">
                  <c:v>4.6100000000000003</c:v>
                </c:pt>
                <c:pt idx="21">
                  <c:v>4.8600000000000003</c:v>
                </c:pt>
                <c:pt idx="22">
                  <c:v>5.0999999999999996</c:v>
                </c:pt>
                <c:pt idx="23">
                  <c:v>5.34</c:v>
                </c:pt>
                <c:pt idx="24">
                  <c:v>5.58</c:v>
                </c:pt>
                <c:pt idx="25">
                  <c:v>5.81</c:v>
                </c:pt>
                <c:pt idx="26">
                  <c:v>6.27</c:v>
                </c:pt>
                <c:pt idx="27">
                  <c:v>6.84</c:v>
                </c:pt>
                <c:pt idx="28">
                  <c:v>7.4</c:v>
                </c:pt>
                <c:pt idx="29">
                  <c:v>7.95</c:v>
                </c:pt>
                <c:pt idx="30">
                  <c:v>8.49</c:v>
                </c:pt>
                <c:pt idx="31">
                  <c:v>9.02</c:v>
                </c:pt>
                <c:pt idx="32">
                  <c:v>9.5399999999999991</c:v>
                </c:pt>
                <c:pt idx="33">
                  <c:v>10.06</c:v>
                </c:pt>
                <c:pt idx="34">
                  <c:v>10.57</c:v>
                </c:pt>
                <c:pt idx="35">
                  <c:v>11.58</c:v>
                </c:pt>
                <c:pt idx="36">
                  <c:v>12.57</c:v>
                </c:pt>
                <c:pt idx="37">
                  <c:v>13.53</c:v>
                </c:pt>
                <c:pt idx="38">
                  <c:v>14.47</c:v>
                </c:pt>
                <c:pt idx="39">
                  <c:v>15.4</c:v>
                </c:pt>
                <c:pt idx="40">
                  <c:v>16.32</c:v>
                </c:pt>
                <c:pt idx="41">
                  <c:v>18.11</c:v>
                </c:pt>
                <c:pt idx="42">
                  <c:v>19.850000000000001</c:v>
                </c:pt>
                <c:pt idx="43">
                  <c:v>21.54</c:v>
                </c:pt>
                <c:pt idx="44">
                  <c:v>23.18</c:v>
                </c:pt>
                <c:pt idx="45">
                  <c:v>24.78</c:v>
                </c:pt>
                <c:pt idx="46">
                  <c:v>26.34</c:v>
                </c:pt>
                <c:pt idx="47">
                  <c:v>27.87</c:v>
                </c:pt>
                <c:pt idx="48">
                  <c:v>29.36</c:v>
                </c:pt>
                <c:pt idx="49">
                  <c:v>30.82</c:v>
                </c:pt>
                <c:pt idx="50">
                  <c:v>32.25</c:v>
                </c:pt>
                <c:pt idx="51">
                  <c:v>33.65</c:v>
                </c:pt>
                <c:pt idx="52">
                  <c:v>36.369999999999997</c:v>
                </c:pt>
                <c:pt idx="53">
                  <c:v>39.619999999999997</c:v>
                </c:pt>
                <c:pt idx="54">
                  <c:v>42.72</c:v>
                </c:pt>
                <c:pt idx="55">
                  <c:v>45.68</c:v>
                </c:pt>
                <c:pt idx="56">
                  <c:v>48.51</c:v>
                </c:pt>
                <c:pt idx="57">
                  <c:v>51.23</c:v>
                </c:pt>
                <c:pt idx="58">
                  <c:v>53.85</c:v>
                </c:pt>
                <c:pt idx="59">
                  <c:v>56.36</c:v>
                </c:pt>
                <c:pt idx="60">
                  <c:v>58.79</c:v>
                </c:pt>
                <c:pt idx="61">
                  <c:v>63.4</c:v>
                </c:pt>
                <c:pt idx="62">
                  <c:v>67.739999999999995</c:v>
                </c:pt>
                <c:pt idx="63">
                  <c:v>71.819999999999993</c:v>
                </c:pt>
                <c:pt idx="64">
                  <c:v>75.69</c:v>
                </c:pt>
                <c:pt idx="65">
                  <c:v>79.349999999999994</c:v>
                </c:pt>
                <c:pt idx="66">
                  <c:v>82.84</c:v>
                </c:pt>
                <c:pt idx="67">
                  <c:v>89.33</c:v>
                </c:pt>
                <c:pt idx="68">
                  <c:v>95.27</c:v>
                </c:pt>
                <c:pt idx="69">
                  <c:v>100.73</c:v>
                </c:pt>
                <c:pt idx="70">
                  <c:v>105.78</c:v>
                </c:pt>
                <c:pt idx="71">
                  <c:v>110.48</c:v>
                </c:pt>
                <c:pt idx="72">
                  <c:v>114.86</c:v>
                </c:pt>
                <c:pt idx="73">
                  <c:v>118.97</c:v>
                </c:pt>
                <c:pt idx="74">
                  <c:v>122.83</c:v>
                </c:pt>
                <c:pt idx="75">
                  <c:v>126.47</c:v>
                </c:pt>
                <c:pt idx="76">
                  <c:v>129.91</c:v>
                </c:pt>
                <c:pt idx="77">
                  <c:v>133.18</c:v>
                </c:pt>
                <c:pt idx="78">
                  <c:v>139.22999999999999</c:v>
                </c:pt>
                <c:pt idx="79">
                  <c:v>146.04</c:v>
                </c:pt>
                <c:pt idx="80">
                  <c:v>152.15</c:v>
                </c:pt>
                <c:pt idx="81">
                  <c:v>157.69999999999999</c:v>
                </c:pt>
                <c:pt idx="82">
                  <c:v>162.76</c:v>
                </c:pt>
                <c:pt idx="83">
                  <c:v>167.41</c:v>
                </c:pt>
                <c:pt idx="84">
                  <c:v>171.71</c:v>
                </c:pt>
                <c:pt idx="85">
                  <c:v>175.7</c:v>
                </c:pt>
                <c:pt idx="86">
                  <c:v>179.43</c:v>
                </c:pt>
                <c:pt idx="87">
                  <c:v>186.22</c:v>
                </c:pt>
                <c:pt idx="88">
                  <c:v>192.27</c:v>
                </c:pt>
                <c:pt idx="89">
                  <c:v>197.72</c:v>
                </c:pt>
                <c:pt idx="90">
                  <c:v>202.68</c:v>
                </c:pt>
                <c:pt idx="91">
                  <c:v>207.24</c:v>
                </c:pt>
                <c:pt idx="92">
                  <c:v>211.45</c:v>
                </c:pt>
                <c:pt idx="93">
                  <c:v>219.06</c:v>
                </c:pt>
                <c:pt idx="94">
                  <c:v>225.79</c:v>
                </c:pt>
                <c:pt idx="95">
                  <c:v>231.87</c:v>
                </c:pt>
                <c:pt idx="96">
                  <c:v>237.43</c:v>
                </c:pt>
                <c:pt idx="97">
                  <c:v>242.58</c:v>
                </c:pt>
                <c:pt idx="98">
                  <c:v>247.41</c:v>
                </c:pt>
                <c:pt idx="99">
                  <c:v>251.97</c:v>
                </c:pt>
                <c:pt idx="100">
                  <c:v>256.31</c:v>
                </c:pt>
                <c:pt idx="101">
                  <c:v>260.47000000000003</c:v>
                </c:pt>
                <c:pt idx="102">
                  <c:v>264.49</c:v>
                </c:pt>
                <c:pt idx="103">
                  <c:v>268.38</c:v>
                </c:pt>
                <c:pt idx="104">
                  <c:v>275.89</c:v>
                </c:pt>
                <c:pt idx="105">
                  <c:v>284.89999999999998</c:v>
                </c:pt>
                <c:pt idx="106">
                  <c:v>293.67</c:v>
                </c:pt>
                <c:pt idx="107">
                  <c:v>302.32</c:v>
                </c:pt>
                <c:pt idx="108">
                  <c:v>310.94</c:v>
                </c:pt>
                <c:pt idx="109">
                  <c:v>319.61</c:v>
                </c:pt>
                <c:pt idx="110">
                  <c:v>328.38</c:v>
                </c:pt>
                <c:pt idx="111">
                  <c:v>337.28</c:v>
                </c:pt>
                <c:pt idx="112">
                  <c:v>346.34</c:v>
                </c:pt>
                <c:pt idx="113">
                  <c:v>365.09</c:v>
                </c:pt>
                <c:pt idx="114">
                  <c:v>384.74</c:v>
                </c:pt>
                <c:pt idx="115">
                  <c:v>405.4</c:v>
                </c:pt>
                <c:pt idx="116">
                  <c:v>427.13</c:v>
                </c:pt>
                <c:pt idx="117">
                  <c:v>449.94</c:v>
                </c:pt>
                <c:pt idx="118">
                  <c:v>473.85</c:v>
                </c:pt>
                <c:pt idx="119">
                  <c:v>524.98</c:v>
                </c:pt>
                <c:pt idx="120">
                  <c:v>580.45000000000005</c:v>
                </c:pt>
                <c:pt idx="121">
                  <c:v>640.13</c:v>
                </c:pt>
                <c:pt idx="122">
                  <c:v>703.86</c:v>
                </c:pt>
                <c:pt idx="123">
                  <c:v>771.48</c:v>
                </c:pt>
                <c:pt idx="124">
                  <c:v>842.86</c:v>
                </c:pt>
                <c:pt idx="125">
                  <c:v>917.87</c:v>
                </c:pt>
                <c:pt idx="126">
                  <c:v>996.38</c:v>
                </c:pt>
                <c:pt idx="127">
                  <c:v>1080</c:v>
                </c:pt>
                <c:pt idx="128">
                  <c:v>1160</c:v>
                </c:pt>
                <c:pt idx="129">
                  <c:v>1250</c:v>
                </c:pt>
                <c:pt idx="130">
                  <c:v>1440</c:v>
                </c:pt>
                <c:pt idx="131">
                  <c:v>1690</c:v>
                </c:pt>
                <c:pt idx="132">
                  <c:v>1950</c:v>
                </c:pt>
                <c:pt idx="133">
                  <c:v>2240</c:v>
                </c:pt>
                <c:pt idx="134">
                  <c:v>2540</c:v>
                </c:pt>
                <c:pt idx="135">
                  <c:v>2850</c:v>
                </c:pt>
                <c:pt idx="136">
                  <c:v>3180</c:v>
                </c:pt>
                <c:pt idx="137">
                  <c:v>3530</c:v>
                </c:pt>
                <c:pt idx="138">
                  <c:v>3890</c:v>
                </c:pt>
                <c:pt idx="139">
                  <c:v>4660</c:v>
                </c:pt>
                <c:pt idx="140">
                  <c:v>5480</c:v>
                </c:pt>
                <c:pt idx="141">
                  <c:v>6360</c:v>
                </c:pt>
                <c:pt idx="142">
                  <c:v>7300</c:v>
                </c:pt>
                <c:pt idx="143">
                  <c:v>8280</c:v>
                </c:pt>
                <c:pt idx="144">
                  <c:v>9320</c:v>
                </c:pt>
                <c:pt idx="145" formatCode="0.00E+00">
                  <c:v>11560</c:v>
                </c:pt>
                <c:pt idx="146" formatCode="0.00E+00">
                  <c:v>13990</c:v>
                </c:pt>
                <c:pt idx="147" formatCode="0.00E+00">
                  <c:v>16620</c:v>
                </c:pt>
                <c:pt idx="148" formatCode="0.00E+00">
                  <c:v>19440</c:v>
                </c:pt>
                <c:pt idx="149" formatCode="0.00E+00">
                  <c:v>22460</c:v>
                </c:pt>
                <c:pt idx="150" formatCode="0.00E+00">
                  <c:v>25650</c:v>
                </c:pt>
                <c:pt idx="151" formatCode="0.00E+00">
                  <c:v>29030</c:v>
                </c:pt>
                <c:pt idx="152" formatCode="0.00E+00">
                  <c:v>32590.000000000004</c:v>
                </c:pt>
                <c:pt idx="153" formatCode="0.00E+00">
                  <c:v>36330</c:v>
                </c:pt>
                <c:pt idx="154" formatCode="0.00E+00">
                  <c:v>40240</c:v>
                </c:pt>
                <c:pt idx="155" formatCode="0.00E+00">
                  <c:v>44330</c:v>
                </c:pt>
                <c:pt idx="156" formatCode="0.00E+00">
                  <c:v>53010</c:v>
                </c:pt>
                <c:pt idx="157" formatCode="0.00E+00">
                  <c:v>64819.999999999993</c:v>
                </c:pt>
                <c:pt idx="158" formatCode="0.00E+00">
                  <c:v>77640</c:v>
                </c:pt>
                <c:pt idx="159" formatCode="0.00E+00">
                  <c:v>91470</c:v>
                </c:pt>
                <c:pt idx="160" formatCode="0.00E+00">
                  <c:v>106280</c:v>
                </c:pt>
                <c:pt idx="161" formatCode="0.00E+00">
                  <c:v>122050</c:v>
                </c:pt>
                <c:pt idx="162" formatCode="0.00E+00">
                  <c:v>138770</c:v>
                </c:pt>
                <c:pt idx="163" formatCode="0.00E+00">
                  <c:v>156410</c:v>
                </c:pt>
                <c:pt idx="164" formatCode="0.00E+00">
                  <c:v>174980</c:v>
                </c:pt>
                <c:pt idx="165" formatCode="0.00E+00">
                  <c:v>214810</c:v>
                </c:pt>
                <c:pt idx="166" formatCode="0.00E+00">
                  <c:v>258160.00000000003</c:v>
                </c:pt>
                <c:pt idx="167" formatCode="0.00E+00">
                  <c:v>304930</c:v>
                </c:pt>
                <c:pt idx="168" formatCode="0.00E+00">
                  <c:v>355030</c:v>
                </c:pt>
                <c:pt idx="169" formatCode="0.00E+00">
                  <c:v>408400</c:v>
                </c:pt>
                <c:pt idx="170" formatCode="0.00E+00">
                  <c:v>464960</c:v>
                </c:pt>
                <c:pt idx="171" formatCode="0.00E+00">
                  <c:v>587390</c:v>
                </c:pt>
                <c:pt idx="172" formatCode="0.00E+00">
                  <c:v>721830</c:v>
                </c:pt>
                <c:pt idx="173" formatCode="0.00E+00">
                  <c:v>867830</c:v>
                </c:pt>
                <c:pt idx="174" formatCode="0.00E+00">
                  <c:v>1020000</c:v>
                </c:pt>
                <c:pt idx="175" formatCode="0.00E+00">
                  <c:v>1190000</c:v>
                </c:pt>
                <c:pt idx="176" formatCode="0.00E+00">
                  <c:v>1370000</c:v>
                </c:pt>
                <c:pt idx="177" formatCode="0.00E+00">
                  <c:v>1560000</c:v>
                </c:pt>
                <c:pt idx="178" formatCode="0.00E+00">
                  <c:v>1760000</c:v>
                </c:pt>
                <c:pt idx="179" formatCode="0.00E+00">
                  <c:v>1970000</c:v>
                </c:pt>
                <c:pt idx="180" formatCode="0.00E+00">
                  <c:v>2180000</c:v>
                </c:pt>
                <c:pt idx="181" formatCode="0.00E+00">
                  <c:v>2410000</c:v>
                </c:pt>
                <c:pt idx="182" formatCode="0.00E+00">
                  <c:v>2890000</c:v>
                </c:pt>
                <c:pt idx="183" formatCode="0.00E+00">
                  <c:v>3530000</c:v>
                </c:pt>
                <c:pt idx="184" formatCode="0.00E+00">
                  <c:v>4220000</c:v>
                </c:pt>
                <c:pt idx="185" formatCode="0.00E+00">
                  <c:v>4960000</c:v>
                </c:pt>
                <c:pt idx="186" formatCode="0.00E+00">
                  <c:v>5730000</c:v>
                </c:pt>
                <c:pt idx="187" formatCode="0.00E+00">
                  <c:v>6550000</c:v>
                </c:pt>
                <c:pt idx="188" formatCode="0.00E+00">
                  <c:v>7410000</c:v>
                </c:pt>
                <c:pt idx="189" formatCode="0.00E+00">
                  <c:v>8289999.9999999991</c:v>
                </c:pt>
                <c:pt idx="190" formatCode="0.00E+00">
                  <c:v>9220000</c:v>
                </c:pt>
                <c:pt idx="191" formatCode="0.00E+00">
                  <c:v>11150000</c:v>
                </c:pt>
                <c:pt idx="192" formatCode="0.00E+00">
                  <c:v>13190000</c:v>
                </c:pt>
                <c:pt idx="193" formatCode="0.00E+00">
                  <c:v>15330000</c:v>
                </c:pt>
                <c:pt idx="194" formatCode="0.00E+00">
                  <c:v>17550000</c:v>
                </c:pt>
                <c:pt idx="195" formatCode="0.00E+00">
                  <c:v>19850000</c:v>
                </c:pt>
                <c:pt idx="196" formatCode="0.00E+00">
                  <c:v>22210000</c:v>
                </c:pt>
                <c:pt idx="197" formatCode="0.00E+00">
                  <c:v>27100000</c:v>
                </c:pt>
                <c:pt idx="198" formatCode="0.00E+00">
                  <c:v>32170000</c:v>
                </c:pt>
                <c:pt idx="199" formatCode="0.00E+00">
                  <c:v>37380000</c:v>
                </c:pt>
                <c:pt idx="200" formatCode="0.00E+00">
                  <c:v>42690000</c:v>
                </c:pt>
                <c:pt idx="201" formatCode="0.00E+00">
                  <c:v>48080000</c:v>
                </c:pt>
                <c:pt idx="202" formatCode="0.00E+00">
                  <c:v>53510000</c:v>
                </c:pt>
                <c:pt idx="203" formatCode="0.00E+00">
                  <c:v>58980000</c:v>
                </c:pt>
                <c:pt idx="204" formatCode="0.00E+00">
                  <c:v>64459999.999999993</c:v>
                </c:pt>
                <c:pt idx="205" formatCode="0.00E+00">
                  <c:v>69940000</c:v>
                </c:pt>
                <c:pt idx="206" formatCode="0.00E+00">
                  <c:v>75420000</c:v>
                </c:pt>
                <c:pt idx="207" formatCode="0.00E+00">
                  <c:v>80880000</c:v>
                </c:pt>
                <c:pt idx="208" formatCode="0.00E+00">
                  <c:v>91730000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8032"/>
        <c:axId val="480843328"/>
      </c:scatterChart>
      <c:valAx>
        <c:axId val="4808480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3328"/>
        <c:crosses val="autoZero"/>
        <c:crossBetween val="midCat"/>
        <c:majorUnit val="10"/>
      </c:valAx>
      <c:valAx>
        <c:axId val="48084332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80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srim2H_Kapton!$P$5</c:f>
          <c:strCache>
            <c:ptCount val="1"/>
            <c:pt idx="0">
              <c:v>srim2H_Kapton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srim2H_Kapton!$D$20:$D$228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srim2H_Kapton!$E$20:$E$228</c:f>
              <c:numCache>
                <c:formatCode>0.000E+00</c:formatCode>
                <c:ptCount val="209"/>
                <c:pt idx="0">
                  <c:v>1.312E-2</c:v>
                </c:pt>
                <c:pt idx="1">
                  <c:v>1.392E-2</c:v>
                </c:pt>
                <c:pt idx="2">
                  <c:v>1.4670000000000001E-2</c:v>
                </c:pt>
                <c:pt idx="3">
                  <c:v>1.5389999999999999E-2</c:v>
                </c:pt>
                <c:pt idx="4">
                  <c:v>1.6070000000000001E-2</c:v>
                </c:pt>
                <c:pt idx="5">
                  <c:v>1.6729999999999998E-2</c:v>
                </c:pt>
                <c:pt idx="6">
                  <c:v>1.736E-2</c:v>
                </c:pt>
                <c:pt idx="7">
                  <c:v>1.797E-2</c:v>
                </c:pt>
                <c:pt idx="8">
                  <c:v>1.856E-2</c:v>
                </c:pt>
                <c:pt idx="9">
                  <c:v>1.968E-2</c:v>
                </c:pt>
                <c:pt idx="10">
                  <c:v>2.0750000000000001E-2</c:v>
                </c:pt>
                <c:pt idx="11">
                  <c:v>2.1760000000000002E-2</c:v>
                </c:pt>
                <c:pt idx="12">
                  <c:v>2.273E-2</c:v>
                </c:pt>
                <c:pt idx="13">
                  <c:v>2.3650000000000001E-2</c:v>
                </c:pt>
                <c:pt idx="14">
                  <c:v>2.4549999999999999E-2</c:v>
                </c:pt>
                <c:pt idx="15">
                  <c:v>2.6239999999999999E-2</c:v>
                </c:pt>
                <c:pt idx="16">
                  <c:v>2.7830000000000001E-2</c:v>
                </c:pt>
                <c:pt idx="17">
                  <c:v>2.9340000000000001E-2</c:v>
                </c:pt>
                <c:pt idx="18">
                  <c:v>3.0769999999999999E-2</c:v>
                </c:pt>
                <c:pt idx="19">
                  <c:v>3.2140000000000002E-2</c:v>
                </c:pt>
                <c:pt idx="20">
                  <c:v>3.3450000000000001E-2</c:v>
                </c:pt>
                <c:pt idx="21">
                  <c:v>3.4720000000000001E-2</c:v>
                </c:pt>
                <c:pt idx="22">
                  <c:v>3.5929999999999997E-2</c:v>
                </c:pt>
                <c:pt idx="23">
                  <c:v>3.7109999999999997E-2</c:v>
                </c:pt>
                <c:pt idx="24">
                  <c:v>3.8260000000000002E-2</c:v>
                </c:pt>
                <c:pt idx="25">
                  <c:v>3.9359999999999999E-2</c:v>
                </c:pt>
                <c:pt idx="26">
                  <c:v>4.1489999999999999E-2</c:v>
                </c:pt>
                <c:pt idx="27">
                  <c:v>4.4010000000000001E-2</c:v>
                </c:pt>
                <c:pt idx="28">
                  <c:v>4.6390000000000001E-2</c:v>
                </c:pt>
                <c:pt idx="29">
                  <c:v>4.8660000000000002E-2</c:v>
                </c:pt>
                <c:pt idx="30">
                  <c:v>5.0819999999999997E-2</c:v>
                </c:pt>
                <c:pt idx="31">
                  <c:v>5.289E-2</c:v>
                </c:pt>
                <c:pt idx="32">
                  <c:v>5.4890000000000001E-2</c:v>
                </c:pt>
                <c:pt idx="33">
                  <c:v>5.6820000000000002E-2</c:v>
                </c:pt>
                <c:pt idx="34">
                  <c:v>5.8680000000000003E-2</c:v>
                </c:pt>
                <c:pt idx="35">
                  <c:v>6.2239999999999997E-2</c:v>
                </c:pt>
                <c:pt idx="36">
                  <c:v>6.5610000000000002E-2</c:v>
                </c:pt>
                <c:pt idx="37">
                  <c:v>6.8809999999999996E-2</c:v>
                </c:pt>
                <c:pt idx="38">
                  <c:v>7.1870000000000003E-2</c:v>
                </c:pt>
                <c:pt idx="39">
                  <c:v>7.4800000000000005E-2</c:v>
                </c:pt>
                <c:pt idx="40">
                  <c:v>7.7630000000000005E-2</c:v>
                </c:pt>
                <c:pt idx="41">
                  <c:v>8.2989999999999994E-2</c:v>
                </c:pt>
                <c:pt idx="42">
                  <c:v>8.8020000000000001E-2</c:v>
                </c:pt>
                <c:pt idx="43">
                  <c:v>9.2780000000000001E-2</c:v>
                </c:pt>
                <c:pt idx="44">
                  <c:v>9.7309999999999994E-2</c:v>
                </c:pt>
                <c:pt idx="45">
                  <c:v>0.1016</c:v>
                </c:pt>
                <c:pt idx="46">
                  <c:v>0.10580000000000001</c:v>
                </c:pt>
                <c:pt idx="47">
                  <c:v>0.10979999999999999</c:v>
                </c:pt>
                <c:pt idx="48">
                  <c:v>0.11360000000000001</c:v>
                </c:pt>
                <c:pt idx="49">
                  <c:v>0.1174</c:v>
                </c:pt>
                <c:pt idx="50">
                  <c:v>0.121</c:v>
                </c:pt>
                <c:pt idx="51">
                  <c:v>0.1245</c:v>
                </c:pt>
                <c:pt idx="52">
                  <c:v>0.13120000000000001</c:v>
                </c:pt>
                <c:pt idx="53">
                  <c:v>0.13919999999999999</c:v>
                </c:pt>
                <c:pt idx="54">
                  <c:v>0.1467</c:v>
                </c:pt>
                <c:pt idx="55">
                  <c:v>0.15390000000000001</c:v>
                </c:pt>
                <c:pt idx="56">
                  <c:v>0.16070000000000001</c:v>
                </c:pt>
                <c:pt idx="57">
                  <c:v>0.1673</c:v>
                </c:pt>
                <c:pt idx="58">
                  <c:v>0.1736</c:v>
                </c:pt>
                <c:pt idx="59">
                  <c:v>0.1797</c:v>
                </c:pt>
                <c:pt idx="60">
                  <c:v>0.18559999999999999</c:v>
                </c:pt>
                <c:pt idx="61">
                  <c:v>0.1958</c:v>
                </c:pt>
                <c:pt idx="62">
                  <c:v>0.20549999999999999</c:v>
                </c:pt>
                <c:pt idx="63">
                  <c:v>0.2147</c:v>
                </c:pt>
                <c:pt idx="64">
                  <c:v>0.2235</c:v>
                </c:pt>
                <c:pt idx="65">
                  <c:v>0.2319</c:v>
                </c:pt>
                <c:pt idx="66">
                  <c:v>0.24</c:v>
                </c:pt>
                <c:pt idx="67">
                  <c:v>0.25530000000000003</c:v>
                </c:pt>
                <c:pt idx="68">
                  <c:v>0.2697</c:v>
                </c:pt>
                <c:pt idx="69">
                  <c:v>0.2833</c:v>
                </c:pt>
                <c:pt idx="70">
                  <c:v>0.29609999999999997</c:v>
                </c:pt>
                <c:pt idx="71">
                  <c:v>0.30830000000000002</c:v>
                </c:pt>
                <c:pt idx="72">
                  <c:v>0.32</c:v>
                </c:pt>
                <c:pt idx="73">
                  <c:v>0.33119999999999999</c:v>
                </c:pt>
                <c:pt idx="74">
                  <c:v>0.34189999999999998</c:v>
                </c:pt>
                <c:pt idx="75">
                  <c:v>0.35220000000000001</c:v>
                </c:pt>
                <c:pt idx="76">
                  <c:v>0.36209999999999998</c:v>
                </c:pt>
                <c:pt idx="77">
                  <c:v>0.37169999999999997</c:v>
                </c:pt>
                <c:pt idx="78">
                  <c:v>0.38990000000000002</c:v>
                </c:pt>
                <c:pt idx="79">
                  <c:v>0.41099999999999998</c:v>
                </c:pt>
                <c:pt idx="80">
                  <c:v>0.43049999999999999</c:v>
                </c:pt>
                <c:pt idx="81">
                  <c:v>0.44869999999999999</c:v>
                </c:pt>
                <c:pt idx="82">
                  <c:v>0.46560000000000001</c:v>
                </c:pt>
                <c:pt idx="83">
                  <c:v>0.48139999999999999</c:v>
                </c:pt>
                <c:pt idx="84">
                  <c:v>0.49619999999999997</c:v>
                </c:pt>
                <c:pt idx="85">
                  <c:v>0.5101</c:v>
                </c:pt>
                <c:pt idx="86">
                  <c:v>0.52310000000000001</c:v>
                </c:pt>
                <c:pt idx="87">
                  <c:v>0.54690000000000005</c:v>
                </c:pt>
                <c:pt idx="88">
                  <c:v>0.56810000000000005</c:v>
                </c:pt>
                <c:pt idx="89">
                  <c:v>0.58689999999999998</c:v>
                </c:pt>
                <c:pt idx="90">
                  <c:v>0.6038</c:v>
                </c:pt>
                <c:pt idx="91">
                  <c:v>0.61899999999999999</c:v>
                </c:pt>
                <c:pt idx="92">
                  <c:v>0.63260000000000005</c:v>
                </c:pt>
                <c:pt idx="93">
                  <c:v>0.65590000000000004</c:v>
                </c:pt>
                <c:pt idx="94">
                  <c:v>0.67469999999999997</c:v>
                </c:pt>
                <c:pt idx="95">
                  <c:v>0.68959999999999999</c:v>
                </c:pt>
                <c:pt idx="96">
                  <c:v>0.70130000000000003</c:v>
                </c:pt>
                <c:pt idx="97">
                  <c:v>0.71009999999999995</c:v>
                </c:pt>
                <c:pt idx="98">
                  <c:v>0.71619999999999995</c:v>
                </c:pt>
                <c:pt idx="99">
                  <c:v>0.72009999999999996</c:v>
                </c:pt>
                <c:pt idx="100">
                  <c:v>0.72199999999999998</c:v>
                </c:pt>
                <c:pt idx="101">
                  <c:v>0.72209999999999996</c:v>
                </c:pt>
                <c:pt idx="102">
                  <c:v>0.72070000000000001</c:v>
                </c:pt>
                <c:pt idx="103">
                  <c:v>0.71799999999999997</c:v>
                </c:pt>
                <c:pt idx="104">
                  <c:v>0.70940000000000003</c:v>
                </c:pt>
                <c:pt idx="105">
                  <c:v>0.69450000000000001</c:v>
                </c:pt>
                <c:pt idx="106">
                  <c:v>0.67669999999999997</c:v>
                </c:pt>
                <c:pt idx="107">
                  <c:v>0.65749999999999997</c:v>
                </c:pt>
                <c:pt idx="108">
                  <c:v>0.63780000000000003</c:v>
                </c:pt>
                <c:pt idx="109">
                  <c:v>0.61819999999999997</c:v>
                </c:pt>
                <c:pt idx="110">
                  <c:v>0.59909999999999997</c:v>
                </c:pt>
                <c:pt idx="111">
                  <c:v>0.58079999999999998</c:v>
                </c:pt>
                <c:pt idx="112">
                  <c:v>0.56320000000000003</c:v>
                </c:pt>
                <c:pt idx="113">
                  <c:v>0.53090000000000004</c:v>
                </c:pt>
                <c:pt idx="114">
                  <c:v>0.502</c:v>
                </c:pt>
                <c:pt idx="115">
                  <c:v>0.47639999999999999</c:v>
                </c:pt>
                <c:pt idx="116">
                  <c:v>0.45350000000000001</c:v>
                </c:pt>
                <c:pt idx="117">
                  <c:v>0.433</c:v>
                </c:pt>
                <c:pt idx="118">
                  <c:v>0.41460000000000002</c:v>
                </c:pt>
                <c:pt idx="119">
                  <c:v>0.38279999999999997</c:v>
                </c:pt>
                <c:pt idx="120">
                  <c:v>0.35649999999999998</c:v>
                </c:pt>
                <c:pt idx="121">
                  <c:v>0.33429999999999999</c:v>
                </c:pt>
                <c:pt idx="122">
                  <c:v>0.31530000000000002</c:v>
                </c:pt>
                <c:pt idx="123">
                  <c:v>0.29880000000000001</c:v>
                </c:pt>
                <c:pt idx="124">
                  <c:v>0.28449999999999998</c:v>
                </c:pt>
                <c:pt idx="125">
                  <c:v>0.27179999999999999</c:v>
                </c:pt>
                <c:pt idx="126">
                  <c:v>0.26069999999999999</c:v>
                </c:pt>
                <c:pt idx="127">
                  <c:v>0.25069999999999998</c:v>
                </c:pt>
                <c:pt idx="128">
                  <c:v>0.24179999999999999</c:v>
                </c:pt>
                <c:pt idx="129">
                  <c:v>0.2339</c:v>
                </c:pt>
                <c:pt idx="130">
                  <c:v>0.22020000000000001</c:v>
                </c:pt>
                <c:pt idx="131">
                  <c:v>0.20860000000000001</c:v>
                </c:pt>
                <c:pt idx="132">
                  <c:v>0.19689999999999999</c:v>
                </c:pt>
                <c:pt idx="133">
                  <c:v>0.18609999999999999</c:v>
                </c:pt>
                <c:pt idx="134">
                  <c:v>0.17649999999999999</c:v>
                </c:pt>
                <c:pt idx="135">
                  <c:v>0.1678</c:v>
                </c:pt>
                <c:pt idx="136">
                  <c:v>0.1598</c:v>
                </c:pt>
                <c:pt idx="137">
                  <c:v>0.1525</c:v>
                </c:pt>
                <c:pt idx="138">
                  <c:v>0.14580000000000001</c:v>
                </c:pt>
                <c:pt idx="139">
                  <c:v>0.13389999999999999</c:v>
                </c:pt>
                <c:pt idx="140">
                  <c:v>0.1239</c:v>
                </c:pt>
                <c:pt idx="141">
                  <c:v>0.1154</c:v>
                </c:pt>
                <c:pt idx="142">
                  <c:v>0.1081</c:v>
                </c:pt>
                <c:pt idx="143">
                  <c:v>0.1017</c:v>
                </c:pt>
                <c:pt idx="144">
                  <c:v>9.6129999999999993E-2</c:v>
                </c:pt>
                <c:pt idx="145">
                  <c:v>8.6739999999999998E-2</c:v>
                </c:pt>
                <c:pt idx="146">
                  <c:v>7.9170000000000004E-2</c:v>
                </c:pt>
                <c:pt idx="147">
                  <c:v>7.2919999999999999E-2</c:v>
                </c:pt>
                <c:pt idx="148">
                  <c:v>6.7669999999999994E-2</c:v>
                </c:pt>
                <c:pt idx="149">
                  <c:v>6.3189999999999996E-2</c:v>
                </c:pt>
                <c:pt idx="150">
                  <c:v>5.9310000000000002E-2</c:v>
                </c:pt>
                <c:pt idx="151">
                  <c:v>5.5919999999999997E-2</c:v>
                </c:pt>
                <c:pt idx="152">
                  <c:v>5.2929999999999998E-2</c:v>
                </c:pt>
                <c:pt idx="153">
                  <c:v>5.0270000000000002E-2</c:v>
                </c:pt>
                <c:pt idx="154">
                  <c:v>4.7890000000000002E-2</c:v>
                </c:pt>
                <c:pt idx="155">
                  <c:v>4.5749999999999999E-2</c:v>
                </c:pt>
                <c:pt idx="156">
                  <c:v>4.2029999999999998E-2</c:v>
                </c:pt>
                <c:pt idx="157">
                  <c:v>3.8219999999999997E-2</c:v>
                </c:pt>
                <c:pt idx="158">
                  <c:v>3.5099999999999999E-2</c:v>
                </c:pt>
                <c:pt idx="159">
                  <c:v>3.2489999999999998E-2</c:v>
                </c:pt>
                <c:pt idx="160">
                  <c:v>3.0280000000000001E-2</c:v>
                </c:pt>
                <c:pt idx="161">
                  <c:v>2.8369999999999999E-2</c:v>
                </c:pt>
                <c:pt idx="162">
                  <c:v>2.6710000000000001E-2</c:v>
                </c:pt>
                <c:pt idx="163">
                  <c:v>2.5250000000000002E-2</c:v>
                </c:pt>
                <c:pt idx="164">
                  <c:v>2.3959999999999999E-2</c:v>
                </c:pt>
                <c:pt idx="165">
                  <c:v>2.1770000000000001E-2</c:v>
                </c:pt>
                <c:pt idx="166">
                  <c:v>1.9980000000000001E-2</c:v>
                </c:pt>
                <c:pt idx="167">
                  <c:v>1.8489999999999999E-2</c:v>
                </c:pt>
                <c:pt idx="168">
                  <c:v>1.7229999999999999E-2</c:v>
                </c:pt>
                <c:pt idx="169">
                  <c:v>1.6150000000000001E-2</c:v>
                </c:pt>
                <c:pt idx="170">
                  <c:v>1.521E-2</c:v>
                </c:pt>
                <c:pt idx="171">
                  <c:v>1.366E-2</c:v>
                </c:pt>
                <c:pt idx="172">
                  <c:v>1.243E-2</c:v>
                </c:pt>
                <c:pt idx="173">
                  <c:v>1.1429999999999999E-2</c:v>
                </c:pt>
                <c:pt idx="174">
                  <c:v>1.06E-2</c:v>
                </c:pt>
                <c:pt idx="175">
                  <c:v>9.8969999999999995E-3</c:v>
                </c:pt>
                <c:pt idx="176">
                  <c:v>9.2960000000000004E-3</c:v>
                </c:pt>
                <c:pt idx="177">
                  <c:v>8.7760000000000008E-3</c:v>
                </c:pt>
                <c:pt idx="178">
                  <c:v>8.3199999999999993E-3</c:v>
                </c:pt>
                <c:pt idx="179">
                  <c:v>7.9179999999999997E-3</c:v>
                </c:pt>
                <c:pt idx="180">
                  <c:v>7.5599999999999999E-3</c:v>
                </c:pt>
                <c:pt idx="181">
                  <c:v>7.2399999999999999E-3</c:v>
                </c:pt>
                <c:pt idx="182">
                  <c:v>6.6899999999999998E-3</c:v>
                </c:pt>
                <c:pt idx="183">
                  <c:v>6.1330000000000004E-3</c:v>
                </c:pt>
                <c:pt idx="184">
                  <c:v>5.6829999999999997E-3</c:v>
                </c:pt>
                <c:pt idx="185">
                  <c:v>5.3099999999999996E-3</c:v>
                </c:pt>
                <c:pt idx="186">
                  <c:v>4.9959999999999996E-3</c:v>
                </c:pt>
                <c:pt idx="187">
                  <c:v>4.7289999999999997E-3</c:v>
                </c:pt>
                <c:pt idx="188">
                  <c:v>4.4980000000000003E-3</c:v>
                </c:pt>
                <c:pt idx="189">
                  <c:v>4.2969999999999996E-3</c:v>
                </c:pt>
                <c:pt idx="190">
                  <c:v>4.1209999999999997E-3</c:v>
                </c:pt>
                <c:pt idx="191">
                  <c:v>3.8249999999999998E-3</c:v>
                </c:pt>
                <c:pt idx="192">
                  <c:v>3.5860000000000002E-3</c:v>
                </c:pt>
                <c:pt idx="193">
                  <c:v>3.3899999999999998E-3</c:v>
                </c:pt>
                <c:pt idx="194">
                  <c:v>3.2269999999999998E-3</c:v>
                </c:pt>
                <c:pt idx="195">
                  <c:v>3.088E-3</c:v>
                </c:pt>
                <c:pt idx="196">
                  <c:v>2.9689999999999999E-3</c:v>
                </c:pt>
                <c:pt idx="197">
                  <c:v>2.777E-3</c:v>
                </c:pt>
                <c:pt idx="198">
                  <c:v>2.6280000000000001E-3</c:v>
                </c:pt>
                <c:pt idx="199">
                  <c:v>2.5100000000000001E-3</c:v>
                </c:pt>
                <c:pt idx="200">
                  <c:v>2.4139999999999999E-3</c:v>
                </c:pt>
                <c:pt idx="201">
                  <c:v>2.3349999999999998E-3</c:v>
                </c:pt>
                <c:pt idx="202">
                  <c:v>2.2699999999999999E-3</c:v>
                </c:pt>
                <c:pt idx="203">
                  <c:v>2.2139999999999998E-3</c:v>
                </c:pt>
                <c:pt idx="204">
                  <c:v>2.1670000000000001E-3</c:v>
                </c:pt>
                <c:pt idx="205">
                  <c:v>2.127E-3</c:v>
                </c:pt>
                <c:pt idx="206">
                  <c:v>2.0920000000000001E-3</c:v>
                </c:pt>
                <c:pt idx="207">
                  <c:v>2.062E-3</c:v>
                </c:pt>
                <c:pt idx="208">
                  <c:v>2.0119999999999999E-3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srim2H_Kapton!$D$20:$D$228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srim2H_Kapton!$F$20:$F$228</c:f>
              <c:numCache>
                <c:formatCode>0.000E+00</c:formatCode>
                <c:ptCount val="209"/>
                <c:pt idx="0">
                  <c:v>4.725E-2</c:v>
                </c:pt>
                <c:pt idx="1">
                  <c:v>4.8579999999999998E-2</c:v>
                </c:pt>
                <c:pt idx="2">
                  <c:v>4.9750000000000003E-2</c:v>
                </c:pt>
                <c:pt idx="3">
                  <c:v>5.0779999999999999E-2</c:v>
                </c:pt>
                <c:pt idx="4">
                  <c:v>5.1700000000000003E-2</c:v>
                </c:pt>
                <c:pt idx="5">
                  <c:v>5.2519999999999997E-2</c:v>
                </c:pt>
                <c:pt idx="6">
                  <c:v>5.3249999999999999E-2</c:v>
                </c:pt>
                <c:pt idx="7">
                  <c:v>5.391E-2</c:v>
                </c:pt>
                <c:pt idx="8">
                  <c:v>5.4510000000000003E-2</c:v>
                </c:pt>
                <c:pt idx="9">
                  <c:v>5.5559999999999998E-2</c:v>
                </c:pt>
                <c:pt idx="10">
                  <c:v>5.6430000000000001E-2</c:v>
                </c:pt>
                <c:pt idx="11">
                  <c:v>5.7160000000000002E-2</c:v>
                </c:pt>
                <c:pt idx="12">
                  <c:v>5.7779999999999998E-2</c:v>
                </c:pt>
                <c:pt idx="13">
                  <c:v>5.8299999999999998E-2</c:v>
                </c:pt>
                <c:pt idx="14">
                  <c:v>5.8749999999999997E-2</c:v>
                </c:pt>
                <c:pt idx="15">
                  <c:v>5.9450000000000003E-2</c:v>
                </c:pt>
                <c:pt idx="16">
                  <c:v>5.9950000000000003E-2</c:v>
                </c:pt>
                <c:pt idx="17">
                  <c:v>6.0310000000000002E-2</c:v>
                </c:pt>
                <c:pt idx="18">
                  <c:v>6.055E-2</c:v>
                </c:pt>
                <c:pt idx="19">
                  <c:v>6.0699999999999997E-2</c:v>
                </c:pt>
                <c:pt idx="20">
                  <c:v>6.0769999999999998E-2</c:v>
                </c:pt>
                <c:pt idx="21">
                  <c:v>6.0789999999999997E-2</c:v>
                </c:pt>
                <c:pt idx="22">
                  <c:v>6.0749999999999998E-2</c:v>
                </c:pt>
                <c:pt idx="23">
                  <c:v>6.0679999999999998E-2</c:v>
                </c:pt>
                <c:pt idx="24">
                  <c:v>6.0580000000000002E-2</c:v>
                </c:pt>
                <c:pt idx="25">
                  <c:v>6.0449999999999997E-2</c:v>
                </c:pt>
                <c:pt idx="26">
                  <c:v>6.012E-2</c:v>
                </c:pt>
                <c:pt idx="27">
                  <c:v>5.9630000000000002E-2</c:v>
                </c:pt>
                <c:pt idx="28">
                  <c:v>5.9069999999999998E-2</c:v>
                </c:pt>
                <c:pt idx="29">
                  <c:v>5.8470000000000001E-2</c:v>
                </c:pt>
                <c:pt idx="30">
                  <c:v>5.7849999999999999E-2</c:v>
                </c:pt>
                <c:pt idx="31">
                  <c:v>5.7209999999999997E-2</c:v>
                </c:pt>
                <c:pt idx="32">
                  <c:v>5.6570000000000002E-2</c:v>
                </c:pt>
                <c:pt idx="33">
                  <c:v>5.5930000000000001E-2</c:v>
                </c:pt>
                <c:pt idx="34">
                  <c:v>5.5289999999999999E-2</c:v>
                </c:pt>
                <c:pt idx="35">
                  <c:v>5.4039999999999998E-2</c:v>
                </c:pt>
                <c:pt idx="36">
                  <c:v>5.2819999999999999E-2</c:v>
                </c:pt>
                <c:pt idx="37">
                  <c:v>5.1650000000000001E-2</c:v>
                </c:pt>
                <c:pt idx="38">
                  <c:v>5.0540000000000002E-2</c:v>
                </c:pt>
                <c:pt idx="39">
                  <c:v>4.9459999999999997E-2</c:v>
                </c:pt>
                <c:pt idx="40">
                  <c:v>4.8439999999999997E-2</c:v>
                </c:pt>
                <c:pt idx="41">
                  <c:v>4.6530000000000002E-2</c:v>
                </c:pt>
                <c:pt idx="42">
                  <c:v>4.478E-2</c:v>
                </c:pt>
                <c:pt idx="43">
                  <c:v>4.3180000000000003E-2</c:v>
                </c:pt>
                <c:pt idx="44">
                  <c:v>4.1709999999999997E-2</c:v>
                </c:pt>
                <c:pt idx="45">
                  <c:v>4.0349999999999997E-2</c:v>
                </c:pt>
                <c:pt idx="46">
                  <c:v>3.909E-2</c:v>
                </c:pt>
                <c:pt idx="47">
                  <c:v>3.7920000000000002E-2</c:v>
                </c:pt>
                <c:pt idx="48">
                  <c:v>3.6839999999999998E-2</c:v>
                </c:pt>
                <c:pt idx="49">
                  <c:v>3.5819999999999998E-2</c:v>
                </c:pt>
                <c:pt idx="50">
                  <c:v>3.4869999999999998E-2</c:v>
                </c:pt>
                <c:pt idx="51">
                  <c:v>3.3980000000000003E-2</c:v>
                </c:pt>
                <c:pt idx="52">
                  <c:v>3.2349999999999997E-2</c:v>
                </c:pt>
                <c:pt idx="53">
                  <c:v>3.056E-2</c:v>
                </c:pt>
                <c:pt idx="54">
                  <c:v>2.8979999999999999E-2</c:v>
                </c:pt>
                <c:pt idx="55">
                  <c:v>2.759E-2</c:v>
                </c:pt>
                <c:pt idx="56">
                  <c:v>2.6349999999999998E-2</c:v>
                </c:pt>
                <c:pt idx="57">
                  <c:v>2.5229999999999999E-2</c:v>
                </c:pt>
                <c:pt idx="58">
                  <c:v>2.4219999999999998E-2</c:v>
                </c:pt>
                <c:pt idx="59">
                  <c:v>2.3300000000000001E-2</c:v>
                </c:pt>
                <c:pt idx="60">
                  <c:v>2.2460000000000001E-2</c:v>
                </c:pt>
                <c:pt idx="61">
                  <c:v>2.0969999999999999E-2</c:v>
                </c:pt>
                <c:pt idx="62">
                  <c:v>1.9689999999999999E-2</c:v>
                </c:pt>
                <c:pt idx="63">
                  <c:v>1.8589999999999999E-2</c:v>
                </c:pt>
                <c:pt idx="64">
                  <c:v>1.7610000000000001E-2</c:v>
                </c:pt>
                <c:pt idx="65">
                  <c:v>1.6750000000000001E-2</c:v>
                </c:pt>
                <c:pt idx="66">
                  <c:v>1.5980000000000001E-2</c:v>
                </c:pt>
                <c:pt idx="67">
                  <c:v>1.4659999999999999E-2</c:v>
                </c:pt>
                <c:pt idx="68">
                  <c:v>1.357E-2</c:v>
                </c:pt>
                <c:pt idx="69">
                  <c:v>1.264E-2</c:v>
                </c:pt>
                <c:pt idx="70">
                  <c:v>1.1849999999999999E-2</c:v>
                </c:pt>
                <c:pt idx="71">
                  <c:v>1.1169999999999999E-2</c:v>
                </c:pt>
                <c:pt idx="72">
                  <c:v>1.057E-2</c:v>
                </c:pt>
                <c:pt idx="73">
                  <c:v>1.0030000000000001E-2</c:v>
                </c:pt>
                <c:pt idx="74">
                  <c:v>9.5569999999999995E-3</c:v>
                </c:pt>
                <c:pt idx="75">
                  <c:v>9.129E-3</c:v>
                </c:pt>
                <c:pt idx="76">
                  <c:v>8.7430000000000008E-3</c:v>
                </c:pt>
                <c:pt idx="77">
                  <c:v>8.3909999999999992E-3</c:v>
                </c:pt>
                <c:pt idx="78">
                  <c:v>7.7749999999999998E-3</c:v>
                </c:pt>
                <c:pt idx="79">
                  <c:v>7.1329999999999996E-3</c:v>
                </c:pt>
                <c:pt idx="80">
                  <c:v>6.5989999999999998E-3</c:v>
                </c:pt>
                <c:pt idx="81">
                  <c:v>6.1469999999999997E-3</c:v>
                </c:pt>
                <c:pt idx="82">
                  <c:v>5.7590000000000002E-3</c:v>
                </c:pt>
                <c:pt idx="83">
                  <c:v>5.4209999999999996E-3</c:v>
                </c:pt>
                <c:pt idx="84">
                  <c:v>5.1240000000000001E-3</c:v>
                </c:pt>
                <c:pt idx="85">
                  <c:v>4.862E-3</c:v>
                </c:pt>
                <c:pt idx="86">
                  <c:v>4.627E-3</c:v>
                </c:pt>
                <c:pt idx="87">
                  <c:v>4.2249999999999996E-3</c:v>
                </c:pt>
                <c:pt idx="88">
                  <c:v>3.8930000000000002E-3</c:v>
                </c:pt>
                <c:pt idx="89">
                  <c:v>3.6129999999999999E-3</c:v>
                </c:pt>
                <c:pt idx="90">
                  <c:v>3.375E-3</c:v>
                </c:pt>
                <c:pt idx="91">
                  <c:v>3.1679999999999998E-3</c:v>
                </c:pt>
                <c:pt idx="92">
                  <c:v>2.9870000000000001E-3</c:v>
                </c:pt>
                <c:pt idx="93">
                  <c:v>2.686E-3</c:v>
                </c:pt>
                <c:pt idx="94">
                  <c:v>2.444E-3</c:v>
                </c:pt>
                <c:pt idx="95">
                  <c:v>2.245E-3</c:v>
                </c:pt>
                <c:pt idx="96">
                  <c:v>2.078E-3</c:v>
                </c:pt>
                <c:pt idx="97">
                  <c:v>1.936E-3</c:v>
                </c:pt>
                <c:pt idx="98">
                  <c:v>1.8129999999999999E-3</c:v>
                </c:pt>
                <c:pt idx="99">
                  <c:v>1.707E-3</c:v>
                </c:pt>
                <c:pt idx="100">
                  <c:v>1.6130000000000001E-3</c:v>
                </c:pt>
                <c:pt idx="101">
                  <c:v>1.529E-3</c:v>
                </c:pt>
                <c:pt idx="102">
                  <c:v>1.4549999999999999E-3</c:v>
                </c:pt>
                <c:pt idx="103">
                  <c:v>1.387E-3</c:v>
                </c:pt>
                <c:pt idx="104">
                  <c:v>1.271E-3</c:v>
                </c:pt>
                <c:pt idx="105">
                  <c:v>1.1529999999999999E-3</c:v>
                </c:pt>
                <c:pt idx="106">
                  <c:v>1.0549999999999999E-3</c:v>
                </c:pt>
                <c:pt idx="107">
                  <c:v>9.7429999999999999E-4</c:v>
                </c:pt>
                <c:pt idx="108">
                  <c:v>9.056E-4</c:v>
                </c:pt>
                <c:pt idx="109">
                  <c:v>8.4650000000000003E-4</c:v>
                </c:pt>
                <c:pt idx="110">
                  <c:v>7.9509999999999997E-4</c:v>
                </c:pt>
                <c:pt idx="111">
                  <c:v>7.5000000000000002E-4</c:v>
                </c:pt>
                <c:pt idx="112">
                  <c:v>7.1009999999999997E-4</c:v>
                </c:pt>
                <c:pt idx="113">
                  <c:v>6.424E-4</c:v>
                </c:pt>
                <c:pt idx="114">
                  <c:v>5.8719999999999996E-4</c:v>
                </c:pt>
                <c:pt idx="115">
                  <c:v>5.4120000000000004E-4</c:v>
                </c:pt>
                <c:pt idx="116">
                  <c:v>5.0230000000000001E-4</c:v>
                </c:pt>
                <c:pt idx="117">
                  <c:v>4.6900000000000002E-4</c:v>
                </c:pt>
                <c:pt idx="118">
                  <c:v>4.4000000000000002E-4</c:v>
                </c:pt>
                <c:pt idx="119">
                  <c:v>3.9209999999999999E-4</c:v>
                </c:pt>
                <c:pt idx="120">
                  <c:v>3.5419999999999999E-4</c:v>
                </c:pt>
                <c:pt idx="121">
                  <c:v>3.233E-4</c:v>
                </c:pt>
                <c:pt idx="122">
                  <c:v>2.9760000000000002E-4</c:v>
                </c:pt>
                <c:pt idx="123">
                  <c:v>2.7589999999999998E-4</c:v>
                </c:pt>
                <c:pt idx="124">
                  <c:v>2.5730000000000002E-4</c:v>
                </c:pt>
                <c:pt idx="125">
                  <c:v>2.4120000000000001E-4</c:v>
                </c:pt>
                <c:pt idx="126">
                  <c:v>2.2699999999999999E-4</c:v>
                </c:pt>
                <c:pt idx="127">
                  <c:v>2.1460000000000001E-4</c:v>
                </c:pt>
                <c:pt idx="128">
                  <c:v>2.0350000000000001E-4</c:v>
                </c:pt>
                <c:pt idx="129">
                  <c:v>1.9349999999999999E-4</c:v>
                </c:pt>
                <c:pt idx="130">
                  <c:v>1.7640000000000001E-4</c:v>
                </c:pt>
                <c:pt idx="131">
                  <c:v>1.5909999999999999E-4</c:v>
                </c:pt>
                <c:pt idx="132">
                  <c:v>1.449E-4</c:v>
                </c:pt>
                <c:pt idx="133">
                  <c:v>1.3320000000000001E-4</c:v>
                </c:pt>
                <c:pt idx="134">
                  <c:v>1.2339999999999999E-4</c:v>
                </c:pt>
                <c:pt idx="135">
                  <c:v>1.149E-4</c:v>
                </c:pt>
                <c:pt idx="136">
                  <c:v>1.076E-4</c:v>
                </c:pt>
                <c:pt idx="137">
                  <c:v>1.0119999999999999E-4</c:v>
                </c:pt>
                <c:pt idx="138">
                  <c:v>9.5589999999999998E-5</c:v>
                </c:pt>
                <c:pt idx="139">
                  <c:v>8.6089999999999997E-5</c:v>
                </c:pt>
                <c:pt idx="140">
                  <c:v>7.8369999999999997E-5</c:v>
                </c:pt>
                <c:pt idx="141">
                  <c:v>7.1989999999999993E-5</c:v>
                </c:pt>
                <c:pt idx="142">
                  <c:v>6.6600000000000006E-5</c:v>
                </c:pt>
                <c:pt idx="143">
                  <c:v>6.2000000000000003E-5</c:v>
                </c:pt>
                <c:pt idx="144">
                  <c:v>5.8019999999999997E-5</c:v>
                </c:pt>
                <c:pt idx="145">
                  <c:v>5.1480000000000002E-5</c:v>
                </c:pt>
                <c:pt idx="146">
                  <c:v>4.6319999999999997E-5</c:v>
                </c:pt>
                <c:pt idx="147">
                  <c:v>4.2129999999999998E-5</c:v>
                </c:pt>
                <c:pt idx="148">
                  <c:v>3.8670000000000001E-5</c:v>
                </c:pt>
                <c:pt idx="149">
                  <c:v>3.5760000000000003E-5</c:v>
                </c:pt>
                <c:pt idx="150">
                  <c:v>3.3269999999999998E-5</c:v>
                </c:pt>
                <c:pt idx="151">
                  <c:v>3.1109999999999999E-5</c:v>
                </c:pt>
                <c:pt idx="152">
                  <c:v>2.9240000000000001E-5</c:v>
                </c:pt>
                <c:pt idx="153">
                  <c:v>2.758E-5</c:v>
                </c:pt>
                <c:pt idx="154">
                  <c:v>2.6109999999999999E-5</c:v>
                </c:pt>
                <c:pt idx="155">
                  <c:v>2.4790000000000002E-5</c:v>
                </c:pt>
                <c:pt idx="156">
                  <c:v>2.2540000000000001E-5</c:v>
                </c:pt>
                <c:pt idx="157">
                  <c:v>2.0250000000000001E-5</c:v>
                </c:pt>
                <c:pt idx="158">
                  <c:v>1.8410000000000002E-5</c:v>
                </c:pt>
                <c:pt idx="159">
                  <c:v>1.6880000000000001E-5</c:v>
                </c:pt>
                <c:pt idx="160">
                  <c:v>1.56E-5</c:v>
                </c:pt>
                <c:pt idx="161">
                  <c:v>1.45E-5</c:v>
                </c:pt>
                <c:pt idx="162">
                  <c:v>1.3560000000000001E-5</c:v>
                </c:pt>
                <c:pt idx="163">
                  <c:v>1.273E-5</c:v>
                </c:pt>
                <c:pt idx="164">
                  <c:v>1.2E-5</c:v>
                </c:pt>
                <c:pt idx="165">
                  <c:v>1.078E-5</c:v>
                </c:pt>
                <c:pt idx="166">
                  <c:v>9.7909999999999999E-6</c:v>
                </c:pt>
                <c:pt idx="167">
                  <c:v>8.9749999999999996E-6</c:v>
                </c:pt>
                <c:pt idx="168">
                  <c:v>8.2879999999999993E-6</c:v>
                </c:pt>
                <c:pt idx="169">
                  <c:v>7.7030000000000006E-6</c:v>
                </c:pt>
                <c:pt idx="170">
                  <c:v>7.1969999999999999E-6</c:v>
                </c:pt>
                <c:pt idx="171">
                  <c:v>6.3679999999999998E-6</c:v>
                </c:pt>
                <c:pt idx="172">
                  <c:v>5.716E-6</c:v>
                </c:pt>
                <c:pt idx="173">
                  <c:v>5.1889999999999998E-6</c:v>
                </c:pt>
                <c:pt idx="174">
                  <c:v>4.7539999999999997E-6</c:v>
                </c:pt>
                <c:pt idx="175">
                  <c:v>4.3889999999999998E-6</c:v>
                </c:pt>
                <c:pt idx="176">
                  <c:v>4.0770000000000001E-6</c:v>
                </c:pt>
                <c:pt idx="177">
                  <c:v>3.8079999999999998E-6</c:v>
                </c:pt>
                <c:pt idx="178">
                  <c:v>3.574E-6</c:v>
                </c:pt>
                <c:pt idx="179">
                  <c:v>3.3670000000000001E-6</c:v>
                </c:pt>
                <c:pt idx="180">
                  <c:v>3.1839999999999999E-6</c:v>
                </c:pt>
                <c:pt idx="181">
                  <c:v>3.021E-6</c:v>
                </c:pt>
                <c:pt idx="182">
                  <c:v>2.7410000000000001E-6</c:v>
                </c:pt>
                <c:pt idx="183">
                  <c:v>2.4590000000000001E-6</c:v>
                </c:pt>
                <c:pt idx="184">
                  <c:v>2.2309999999999999E-6</c:v>
                </c:pt>
                <c:pt idx="185">
                  <c:v>2.0430000000000002E-6</c:v>
                </c:pt>
                <c:pt idx="186">
                  <c:v>1.885E-6</c:v>
                </c:pt>
                <c:pt idx="187">
                  <c:v>1.75E-6</c:v>
                </c:pt>
                <c:pt idx="188">
                  <c:v>1.6339999999999999E-6</c:v>
                </c:pt>
                <c:pt idx="189">
                  <c:v>1.533E-6</c:v>
                </c:pt>
                <c:pt idx="190">
                  <c:v>1.4440000000000001E-6</c:v>
                </c:pt>
                <c:pt idx="191">
                  <c:v>1.294E-6</c:v>
                </c:pt>
                <c:pt idx="192">
                  <c:v>1.1739999999999999E-6</c:v>
                </c:pt>
                <c:pt idx="193">
                  <c:v>1.0750000000000001E-6</c:v>
                </c:pt>
                <c:pt idx="194">
                  <c:v>9.9109999999999992E-7</c:v>
                </c:pt>
                <c:pt idx="195">
                  <c:v>9.2009999999999999E-7</c:v>
                </c:pt>
                <c:pt idx="196">
                  <c:v>8.5890000000000005E-7</c:v>
                </c:pt>
                <c:pt idx="197">
                  <c:v>7.5860000000000003E-7</c:v>
                </c:pt>
                <c:pt idx="198">
                  <c:v>6.7980000000000004E-7</c:v>
                </c:pt>
                <c:pt idx="199">
                  <c:v>6.1630000000000003E-7</c:v>
                </c:pt>
                <c:pt idx="200">
                  <c:v>5.6390000000000001E-7</c:v>
                </c:pt>
                <c:pt idx="201">
                  <c:v>5.2E-7</c:v>
                </c:pt>
                <c:pt idx="202">
                  <c:v>4.8260000000000005E-7</c:v>
                </c:pt>
                <c:pt idx="203">
                  <c:v>4.5040000000000001E-7</c:v>
                </c:pt>
                <c:pt idx="204">
                  <c:v>4.2230000000000002E-7</c:v>
                </c:pt>
                <c:pt idx="205">
                  <c:v>3.9760000000000001E-7</c:v>
                </c:pt>
                <c:pt idx="206">
                  <c:v>3.7570000000000001E-7</c:v>
                </c:pt>
                <c:pt idx="207">
                  <c:v>3.5620000000000003E-7</c:v>
                </c:pt>
                <c:pt idx="208">
                  <c:v>3.2280000000000001E-7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srim2H_Kapton!$D$20:$D$228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srim2H_Kapton!$G$20:$G$228</c:f>
              <c:numCache>
                <c:formatCode>0.000E+00</c:formatCode>
                <c:ptCount val="209"/>
                <c:pt idx="0">
                  <c:v>6.037E-2</c:v>
                </c:pt>
                <c:pt idx="1">
                  <c:v>6.25E-2</c:v>
                </c:pt>
                <c:pt idx="2">
                  <c:v>6.4420000000000005E-2</c:v>
                </c:pt>
                <c:pt idx="3">
                  <c:v>6.6169999999999993E-2</c:v>
                </c:pt>
                <c:pt idx="4">
                  <c:v>6.7769999999999997E-2</c:v>
                </c:pt>
                <c:pt idx="5">
                  <c:v>6.9249999999999992E-2</c:v>
                </c:pt>
                <c:pt idx="6">
                  <c:v>7.0610000000000006E-2</c:v>
                </c:pt>
                <c:pt idx="7">
                  <c:v>7.1879999999999999E-2</c:v>
                </c:pt>
                <c:pt idx="8">
                  <c:v>7.3069999999999996E-2</c:v>
                </c:pt>
                <c:pt idx="9">
                  <c:v>7.5240000000000001E-2</c:v>
                </c:pt>
                <c:pt idx="10">
                  <c:v>7.7179999999999999E-2</c:v>
                </c:pt>
                <c:pt idx="11">
                  <c:v>7.8920000000000004E-2</c:v>
                </c:pt>
                <c:pt idx="12">
                  <c:v>8.0509999999999998E-2</c:v>
                </c:pt>
                <c:pt idx="13">
                  <c:v>8.1949999999999995E-2</c:v>
                </c:pt>
                <c:pt idx="14">
                  <c:v>8.3299999999999999E-2</c:v>
                </c:pt>
                <c:pt idx="15">
                  <c:v>8.5690000000000002E-2</c:v>
                </c:pt>
                <c:pt idx="16">
                  <c:v>8.7779999999999997E-2</c:v>
                </c:pt>
                <c:pt idx="17">
                  <c:v>8.9650000000000007E-2</c:v>
                </c:pt>
                <c:pt idx="18">
                  <c:v>9.1319999999999998E-2</c:v>
                </c:pt>
                <c:pt idx="19">
                  <c:v>9.2840000000000006E-2</c:v>
                </c:pt>
                <c:pt idx="20">
                  <c:v>9.4219999999999998E-2</c:v>
                </c:pt>
                <c:pt idx="21">
                  <c:v>9.5509999999999998E-2</c:v>
                </c:pt>
                <c:pt idx="22">
                  <c:v>9.6679999999999988E-2</c:v>
                </c:pt>
                <c:pt idx="23">
                  <c:v>9.7789999999999988E-2</c:v>
                </c:pt>
                <c:pt idx="24">
                  <c:v>9.8840000000000011E-2</c:v>
                </c:pt>
                <c:pt idx="25">
                  <c:v>9.9809999999999996E-2</c:v>
                </c:pt>
                <c:pt idx="26">
                  <c:v>0.10161000000000001</c:v>
                </c:pt>
                <c:pt idx="27">
                  <c:v>0.10364000000000001</c:v>
                </c:pt>
                <c:pt idx="28">
                  <c:v>0.10546</c:v>
                </c:pt>
                <c:pt idx="29">
                  <c:v>0.10713</c:v>
                </c:pt>
                <c:pt idx="30">
                  <c:v>0.10866999999999999</c:v>
                </c:pt>
                <c:pt idx="31">
                  <c:v>0.1101</c:v>
                </c:pt>
                <c:pt idx="32">
                  <c:v>0.11146</c:v>
                </c:pt>
                <c:pt idx="33">
                  <c:v>0.11275</c:v>
                </c:pt>
                <c:pt idx="34">
                  <c:v>0.11397</c:v>
                </c:pt>
                <c:pt idx="35">
                  <c:v>0.11627999999999999</c:v>
                </c:pt>
                <c:pt idx="36">
                  <c:v>0.11843000000000001</c:v>
                </c:pt>
                <c:pt idx="37">
                  <c:v>0.12046</c:v>
                </c:pt>
                <c:pt idx="38">
                  <c:v>0.12241</c:v>
                </c:pt>
                <c:pt idx="39">
                  <c:v>0.12426000000000001</c:v>
                </c:pt>
                <c:pt idx="40">
                  <c:v>0.12607000000000002</c:v>
                </c:pt>
                <c:pt idx="41">
                  <c:v>0.12952</c:v>
                </c:pt>
                <c:pt idx="42">
                  <c:v>0.1328</c:v>
                </c:pt>
                <c:pt idx="43">
                  <c:v>0.13596</c:v>
                </c:pt>
                <c:pt idx="44">
                  <c:v>0.13901999999999998</c:v>
                </c:pt>
                <c:pt idx="45">
                  <c:v>0.14194999999999999</c:v>
                </c:pt>
                <c:pt idx="46">
                  <c:v>0.14489000000000002</c:v>
                </c:pt>
                <c:pt idx="47">
                  <c:v>0.14771999999999999</c:v>
                </c:pt>
                <c:pt idx="48">
                  <c:v>0.15044000000000002</c:v>
                </c:pt>
                <c:pt idx="49">
                  <c:v>0.15322</c:v>
                </c:pt>
                <c:pt idx="50">
                  <c:v>0.15587000000000001</c:v>
                </c:pt>
                <c:pt idx="51">
                  <c:v>0.15848000000000001</c:v>
                </c:pt>
                <c:pt idx="52">
                  <c:v>0.16355</c:v>
                </c:pt>
                <c:pt idx="53">
                  <c:v>0.16975999999999999</c:v>
                </c:pt>
                <c:pt idx="54">
                  <c:v>0.17568</c:v>
                </c:pt>
                <c:pt idx="55">
                  <c:v>0.18149000000000001</c:v>
                </c:pt>
                <c:pt idx="56">
                  <c:v>0.18704999999999999</c:v>
                </c:pt>
                <c:pt idx="57">
                  <c:v>0.19253000000000001</c:v>
                </c:pt>
                <c:pt idx="58">
                  <c:v>0.19782</c:v>
                </c:pt>
                <c:pt idx="59">
                  <c:v>0.20300000000000001</c:v>
                </c:pt>
                <c:pt idx="60">
                  <c:v>0.20805999999999999</c:v>
                </c:pt>
                <c:pt idx="61">
                  <c:v>0.21676999999999999</c:v>
                </c:pt>
                <c:pt idx="62">
                  <c:v>0.22519</c:v>
                </c:pt>
                <c:pt idx="63">
                  <c:v>0.23329</c:v>
                </c:pt>
                <c:pt idx="64">
                  <c:v>0.24110999999999999</c:v>
                </c:pt>
                <c:pt idx="65">
                  <c:v>0.24864999999999998</c:v>
                </c:pt>
                <c:pt idx="66">
                  <c:v>0.25597999999999999</c:v>
                </c:pt>
                <c:pt idx="67">
                  <c:v>0.26996000000000003</c:v>
                </c:pt>
                <c:pt idx="68">
                  <c:v>0.28327000000000002</c:v>
                </c:pt>
                <c:pt idx="69">
                  <c:v>0.29593999999999998</c:v>
                </c:pt>
                <c:pt idx="70">
                  <c:v>0.30794999999999995</c:v>
                </c:pt>
                <c:pt idx="71">
                  <c:v>0.31947000000000003</c:v>
                </c:pt>
                <c:pt idx="72">
                  <c:v>0.33057000000000003</c:v>
                </c:pt>
                <c:pt idx="73">
                  <c:v>0.34122999999999998</c:v>
                </c:pt>
                <c:pt idx="74">
                  <c:v>0.35145699999999996</c:v>
                </c:pt>
                <c:pt idx="75">
                  <c:v>0.36132900000000001</c:v>
                </c:pt>
                <c:pt idx="76">
                  <c:v>0.37084299999999998</c:v>
                </c:pt>
                <c:pt idx="77">
                  <c:v>0.38009099999999996</c:v>
                </c:pt>
                <c:pt idx="78">
                  <c:v>0.397675</c:v>
                </c:pt>
                <c:pt idx="79">
                  <c:v>0.41813299999999998</c:v>
                </c:pt>
                <c:pt idx="80">
                  <c:v>0.43709900000000002</c:v>
                </c:pt>
                <c:pt idx="81">
                  <c:v>0.454847</c:v>
                </c:pt>
                <c:pt idx="82">
                  <c:v>0.47135900000000003</c:v>
                </c:pt>
                <c:pt idx="83">
                  <c:v>0.486821</c:v>
                </c:pt>
                <c:pt idx="84">
                  <c:v>0.50132399999999999</c:v>
                </c:pt>
                <c:pt idx="85">
                  <c:v>0.51496200000000003</c:v>
                </c:pt>
                <c:pt idx="86">
                  <c:v>0.52772700000000006</c:v>
                </c:pt>
                <c:pt idx="87">
                  <c:v>0.55112500000000009</c:v>
                </c:pt>
                <c:pt idx="88">
                  <c:v>0.57199300000000008</c:v>
                </c:pt>
                <c:pt idx="89">
                  <c:v>0.59051299999999995</c:v>
                </c:pt>
                <c:pt idx="90">
                  <c:v>0.60717500000000002</c:v>
                </c:pt>
                <c:pt idx="91">
                  <c:v>0.62216799999999994</c:v>
                </c:pt>
                <c:pt idx="92">
                  <c:v>0.63558700000000001</c:v>
                </c:pt>
                <c:pt idx="93">
                  <c:v>0.658586</c:v>
                </c:pt>
                <c:pt idx="94">
                  <c:v>0.67714399999999997</c:v>
                </c:pt>
                <c:pt idx="95">
                  <c:v>0.69184500000000004</c:v>
                </c:pt>
                <c:pt idx="96">
                  <c:v>0.70337800000000006</c:v>
                </c:pt>
                <c:pt idx="97">
                  <c:v>0.712036</c:v>
                </c:pt>
                <c:pt idx="98">
                  <c:v>0.7180129999999999</c:v>
                </c:pt>
                <c:pt idx="99">
                  <c:v>0.72180699999999998</c:v>
                </c:pt>
                <c:pt idx="100">
                  <c:v>0.72361299999999995</c:v>
                </c:pt>
                <c:pt idx="101">
                  <c:v>0.72362899999999997</c:v>
                </c:pt>
                <c:pt idx="102">
                  <c:v>0.72215499999999999</c:v>
                </c:pt>
                <c:pt idx="103">
                  <c:v>0.719387</c:v>
                </c:pt>
                <c:pt idx="104">
                  <c:v>0.71067100000000005</c:v>
                </c:pt>
                <c:pt idx="105">
                  <c:v>0.69565299999999997</c:v>
                </c:pt>
                <c:pt idx="106">
                  <c:v>0.677755</c:v>
                </c:pt>
                <c:pt idx="107">
                  <c:v>0.65847429999999996</c:v>
                </c:pt>
                <c:pt idx="108">
                  <c:v>0.63870559999999998</c:v>
                </c:pt>
                <c:pt idx="109">
                  <c:v>0.61904649999999994</c:v>
                </c:pt>
                <c:pt idx="110">
                  <c:v>0.59989510000000001</c:v>
                </c:pt>
                <c:pt idx="111">
                  <c:v>0.58155000000000001</c:v>
                </c:pt>
                <c:pt idx="112">
                  <c:v>0.56391010000000008</c:v>
                </c:pt>
                <c:pt idx="113">
                  <c:v>0.53154240000000008</c:v>
                </c:pt>
                <c:pt idx="114">
                  <c:v>0.50258720000000001</c:v>
                </c:pt>
                <c:pt idx="115">
                  <c:v>0.47694120000000001</c:v>
                </c:pt>
                <c:pt idx="116">
                  <c:v>0.45400230000000003</c:v>
                </c:pt>
                <c:pt idx="117">
                  <c:v>0.43346899999999999</c:v>
                </c:pt>
                <c:pt idx="118">
                  <c:v>0.41504000000000002</c:v>
                </c:pt>
                <c:pt idx="119">
                  <c:v>0.38319209999999998</c:v>
                </c:pt>
                <c:pt idx="120">
                  <c:v>0.35685420000000001</c:v>
                </c:pt>
                <c:pt idx="121">
                  <c:v>0.33462330000000001</c:v>
                </c:pt>
                <c:pt idx="122">
                  <c:v>0.31559760000000003</c:v>
                </c:pt>
                <c:pt idx="123">
                  <c:v>0.29907590000000001</c:v>
                </c:pt>
                <c:pt idx="124">
                  <c:v>0.28475729999999999</c:v>
                </c:pt>
                <c:pt idx="125">
                  <c:v>0.27204119999999998</c:v>
                </c:pt>
                <c:pt idx="126">
                  <c:v>0.26092699999999996</c:v>
                </c:pt>
                <c:pt idx="127">
                  <c:v>0.25091459999999999</c:v>
                </c:pt>
                <c:pt idx="128">
                  <c:v>0.24200349999999998</c:v>
                </c:pt>
                <c:pt idx="129">
                  <c:v>0.23409350000000001</c:v>
                </c:pt>
                <c:pt idx="130">
                  <c:v>0.2203764</c:v>
                </c:pt>
                <c:pt idx="131">
                  <c:v>0.2087591</c:v>
                </c:pt>
                <c:pt idx="132">
                  <c:v>0.1970449</c:v>
                </c:pt>
                <c:pt idx="133">
                  <c:v>0.18623319999999999</c:v>
                </c:pt>
                <c:pt idx="134">
                  <c:v>0.17662339999999999</c:v>
                </c:pt>
                <c:pt idx="135">
                  <c:v>0.16791490000000001</c:v>
                </c:pt>
                <c:pt idx="136">
                  <c:v>0.15990760000000001</c:v>
                </c:pt>
                <c:pt idx="137">
                  <c:v>0.15260119999999999</c:v>
                </c:pt>
                <c:pt idx="138">
                  <c:v>0.14589559000000002</c:v>
                </c:pt>
                <c:pt idx="139">
                  <c:v>0.13398609</c:v>
                </c:pt>
                <c:pt idx="140">
                  <c:v>0.12397836999999999</c:v>
                </c:pt>
                <c:pt idx="141">
                  <c:v>0.11547199</c:v>
                </c:pt>
                <c:pt idx="142">
                  <c:v>0.1081666</c:v>
                </c:pt>
                <c:pt idx="143">
                  <c:v>0.10176200000000001</c:v>
                </c:pt>
                <c:pt idx="144">
                  <c:v>9.6188019999999999E-2</c:v>
                </c:pt>
                <c:pt idx="145">
                  <c:v>8.6791480000000004E-2</c:v>
                </c:pt>
                <c:pt idx="146">
                  <c:v>7.9216320000000007E-2</c:v>
                </c:pt>
                <c:pt idx="147">
                  <c:v>7.296213E-2</c:v>
                </c:pt>
                <c:pt idx="148">
                  <c:v>6.7708669999999999E-2</c:v>
                </c:pt>
                <c:pt idx="149">
                  <c:v>6.3225759999999992E-2</c:v>
                </c:pt>
                <c:pt idx="150">
                  <c:v>5.9343270000000004E-2</c:v>
                </c:pt>
                <c:pt idx="151">
                  <c:v>5.5951109999999998E-2</c:v>
                </c:pt>
                <c:pt idx="152">
                  <c:v>5.2959239999999998E-2</c:v>
                </c:pt>
                <c:pt idx="153">
                  <c:v>5.0297580000000001E-2</c:v>
                </c:pt>
                <c:pt idx="154">
                  <c:v>4.7916110000000005E-2</c:v>
                </c:pt>
                <c:pt idx="155">
                  <c:v>4.5774789999999996E-2</c:v>
                </c:pt>
                <c:pt idx="156">
                  <c:v>4.2052539999999999E-2</c:v>
                </c:pt>
                <c:pt idx="157">
                  <c:v>3.8240249999999996E-2</c:v>
                </c:pt>
                <c:pt idx="158">
                  <c:v>3.5118410000000003E-2</c:v>
                </c:pt>
                <c:pt idx="159">
                  <c:v>3.2506879999999995E-2</c:v>
                </c:pt>
                <c:pt idx="160">
                  <c:v>3.0295600000000002E-2</c:v>
                </c:pt>
                <c:pt idx="161">
                  <c:v>2.83845E-2</c:v>
                </c:pt>
                <c:pt idx="162">
                  <c:v>2.672356E-2</c:v>
                </c:pt>
                <c:pt idx="163">
                  <c:v>2.5262730000000001E-2</c:v>
                </c:pt>
                <c:pt idx="164">
                  <c:v>2.3972E-2</c:v>
                </c:pt>
                <c:pt idx="165">
                  <c:v>2.178078E-2</c:v>
                </c:pt>
                <c:pt idx="166">
                  <c:v>1.9989791E-2</c:v>
                </c:pt>
                <c:pt idx="167">
                  <c:v>1.8498975000000001E-2</c:v>
                </c:pt>
                <c:pt idx="168">
                  <c:v>1.7238287999999997E-2</c:v>
                </c:pt>
                <c:pt idx="169">
                  <c:v>1.6157703000000002E-2</c:v>
                </c:pt>
                <c:pt idx="170">
                  <c:v>1.5217197E-2</c:v>
                </c:pt>
                <c:pt idx="171">
                  <c:v>1.3666368E-2</c:v>
                </c:pt>
                <c:pt idx="172">
                  <c:v>1.2435715999999999E-2</c:v>
                </c:pt>
                <c:pt idx="173">
                  <c:v>1.1435188999999998E-2</c:v>
                </c:pt>
                <c:pt idx="174">
                  <c:v>1.0604753999999999E-2</c:v>
                </c:pt>
                <c:pt idx="175">
                  <c:v>9.901389E-3</c:v>
                </c:pt>
                <c:pt idx="176">
                  <c:v>9.3000770000000003E-3</c:v>
                </c:pt>
                <c:pt idx="177">
                  <c:v>8.7798080000000001E-3</c:v>
                </c:pt>
                <c:pt idx="178">
                  <c:v>8.3235739999999985E-3</c:v>
                </c:pt>
                <c:pt idx="179">
                  <c:v>7.9213670000000003E-3</c:v>
                </c:pt>
                <c:pt idx="180">
                  <c:v>7.5631839999999997E-3</c:v>
                </c:pt>
                <c:pt idx="181">
                  <c:v>7.2430209999999997E-3</c:v>
                </c:pt>
                <c:pt idx="182">
                  <c:v>6.6927409999999994E-3</c:v>
                </c:pt>
                <c:pt idx="183">
                  <c:v>6.1354590000000002E-3</c:v>
                </c:pt>
                <c:pt idx="184">
                  <c:v>5.6852309999999998E-3</c:v>
                </c:pt>
                <c:pt idx="185">
                  <c:v>5.3120429999999998E-3</c:v>
                </c:pt>
                <c:pt idx="186">
                  <c:v>4.9978849999999997E-3</c:v>
                </c:pt>
                <c:pt idx="187">
                  <c:v>4.7307499999999997E-3</c:v>
                </c:pt>
                <c:pt idx="188">
                  <c:v>4.4996340000000006E-3</c:v>
                </c:pt>
                <c:pt idx="189">
                  <c:v>4.2985329999999993E-3</c:v>
                </c:pt>
                <c:pt idx="190">
                  <c:v>4.1224439999999994E-3</c:v>
                </c:pt>
                <c:pt idx="191">
                  <c:v>3.826294E-3</c:v>
                </c:pt>
                <c:pt idx="192">
                  <c:v>3.5871740000000003E-3</c:v>
                </c:pt>
                <c:pt idx="193">
                  <c:v>3.3910749999999999E-3</c:v>
                </c:pt>
                <c:pt idx="194">
                  <c:v>3.2279911E-3</c:v>
                </c:pt>
                <c:pt idx="195">
                  <c:v>3.0889201000000002E-3</c:v>
                </c:pt>
                <c:pt idx="196">
                  <c:v>2.9698589E-3</c:v>
                </c:pt>
                <c:pt idx="197">
                  <c:v>2.7777586000000002E-3</c:v>
                </c:pt>
                <c:pt idx="198">
                  <c:v>2.6286797999999999E-3</c:v>
                </c:pt>
                <c:pt idx="199">
                  <c:v>2.5106162999999999E-3</c:v>
                </c:pt>
                <c:pt idx="200">
                  <c:v>2.4145639000000001E-3</c:v>
                </c:pt>
                <c:pt idx="201">
                  <c:v>2.3355199999999998E-3</c:v>
                </c:pt>
                <c:pt idx="202">
                  <c:v>2.2704826000000001E-3</c:v>
                </c:pt>
                <c:pt idx="203">
                  <c:v>2.2144503999999999E-3</c:v>
                </c:pt>
                <c:pt idx="204">
                  <c:v>2.1674223000000001E-3</c:v>
                </c:pt>
                <c:pt idx="205">
                  <c:v>2.1273975999999998E-3</c:v>
                </c:pt>
                <c:pt idx="206">
                  <c:v>2.0923757000000003E-3</c:v>
                </c:pt>
                <c:pt idx="207">
                  <c:v>2.0623562000000001E-3</c:v>
                </c:pt>
                <c:pt idx="208">
                  <c:v>2.0123227999999998E-3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5288"/>
        <c:axId val="480843720"/>
      </c:scatterChart>
      <c:valAx>
        <c:axId val="4808452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3720"/>
        <c:crosses val="autoZero"/>
        <c:crossBetween val="midCat"/>
        <c:majorUnit val="10"/>
      </c:valAx>
      <c:valAx>
        <c:axId val="48084372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52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16131938733"/>
          <c:y val="0.12790750087409286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srim2H_Kapton!$P$5</c:f>
          <c:strCache>
            <c:ptCount val="1"/>
            <c:pt idx="0">
              <c:v>srim2H_Kapton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srim2H_Kapton!$D$20:$D$228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srim2H_Kapton!$J$20:$J$228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1.9E-3</c:v>
                </c:pt>
                <c:pt idx="11">
                  <c:v>2E-3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2.7000000000000001E-3</c:v>
                </c:pt>
                <c:pt idx="16">
                  <c:v>3.0000000000000001E-3</c:v>
                </c:pt>
                <c:pt idx="17">
                  <c:v>3.3E-3</c:v>
                </c:pt>
                <c:pt idx="18">
                  <c:v>3.5999999999999999E-3</c:v>
                </c:pt>
                <c:pt idx="19">
                  <c:v>3.8E-3</c:v>
                </c:pt>
                <c:pt idx="20">
                  <c:v>4.1000000000000003E-3</c:v>
                </c:pt>
                <c:pt idx="21">
                  <c:v>4.3999999999999994E-3</c:v>
                </c:pt>
                <c:pt idx="22">
                  <c:v>4.5999999999999999E-3</c:v>
                </c:pt>
                <c:pt idx="23">
                  <c:v>4.8999999999999998E-3</c:v>
                </c:pt>
                <c:pt idx="24">
                  <c:v>5.1999999999999998E-3</c:v>
                </c:pt>
                <c:pt idx="25">
                  <c:v>5.4999999999999997E-3</c:v>
                </c:pt>
                <c:pt idx="26">
                  <c:v>6.0000000000000001E-3</c:v>
                </c:pt>
                <c:pt idx="27">
                  <c:v>6.7000000000000002E-3</c:v>
                </c:pt>
                <c:pt idx="28">
                  <c:v>7.3999999999999995E-3</c:v>
                </c:pt>
                <c:pt idx="29">
                  <c:v>8.0000000000000002E-3</c:v>
                </c:pt>
                <c:pt idx="30">
                  <c:v>8.6999999999999994E-3</c:v>
                </c:pt>
                <c:pt idx="31">
                  <c:v>9.4000000000000004E-3</c:v>
                </c:pt>
                <c:pt idx="32">
                  <c:v>1.0100000000000001E-2</c:v>
                </c:pt>
                <c:pt idx="33">
                  <c:v>1.0800000000000001E-2</c:v>
                </c:pt>
                <c:pt idx="34">
                  <c:v>1.15E-2</c:v>
                </c:pt>
                <c:pt idx="35">
                  <c:v>1.29E-2</c:v>
                </c:pt>
                <c:pt idx="36">
                  <c:v>1.4299999999999998E-2</c:v>
                </c:pt>
                <c:pt idx="37">
                  <c:v>1.5699999999999999E-2</c:v>
                </c:pt>
                <c:pt idx="38">
                  <c:v>1.7100000000000001E-2</c:v>
                </c:pt>
                <c:pt idx="39">
                  <c:v>1.8499999999999999E-2</c:v>
                </c:pt>
                <c:pt idx="40">
                  <c:v>0.02</c:v>
                </c:pt>
                <c:pt idx="41">
                  <c:v>2.2800000000000001E-2</c:v>
                </c:pt>
                <c:pt idx="42">
                  <c:v>2.5700000000000001E-2</c:v>
                </c:pt>
                <c:pt idx="43">
                  <c:v>2.8599999999999997E-2</c:v>
                </c:pt>
                <c:pt idx="44">
                  <c:v>3.15E-2</c:v>
                </c:pt>
                <c:pt idx="45">
                  <c:v>3.4300000000000004E-2</c:v>
                </c:pt>
                <c:pt idx="46">
                  <c:v>3.7199999999999997E-2</c:v>
                </c:pt>
                <c:pt idx="47">
                  <c:v>4.0100000000000004E-2</c:v>
                </c:pt>
                <c:pt idx="48">
                  <c:v>4.2999999999999997E-2</c:v>
                </c:pt>
                <c:pt idx="49">
                  <c:v>4.58E-2</c:v>
                </c:pt>
                <c:pt idx="50">
                  <c:v>4.87E-2</c:v>
                </c:pt>
                <c:pt idx="51">
                  <c:v>5.1500000000000004E-2</c:v>
                </c:pt>
                <c:pt idx="52">
                  <c:v>5.7199999999999994E-2</c:v>
                </c:pt>
                <c:pt idx="53">
                  <c:v>6.4299999999999996E-2</c:v>
                </c:pt>
                <c:pt idx="54">
                  <c:v>7.1199999999999999E-2</c:v>
                </c:pt>
                <c:pt idx="55">
                  <c:v>7.8100000000000003E-2</c:v>
                </c:pt>
                <c:pt idx="56">
                  <c:v>8.4900000000000003E-2</c:v>
                </c:pt>
                <c:pt idx="57">
                  <c:v>9.1600000000000001E-2</c:v>
                </c:pt>
                <c:pt idx="58">
                  <c:v>9.8199999999999996E-2</c:v>
                </c:pt>
                <c:pt idx="59">
                  <c:v>0.1048</c:v>
                </c:pt>
                <c:pt idx="60">
                  <c:v>0.1113</c:v>
                </c:pt>
                <c:pt idx="61">
                  <c:v>0.124</c:v>
                </c:pt>
                <c:pt idx="62">
                  <c:v>0.1366</c:v>
                </c:pt>
                <c:pt idx="63">
                  <c:v>0.14879999999999999</c:v>
                </c:pt>
                <c:pt idx="64">
                  <c:v>0.16089999999999999</c:v>
                </c:pt>
                <c:pt idx="65">
                  <c:v>0.17270000000000002</c:v>
                </c:pt>
                <c:pt idx="66">
                  <c:v>0.18429999999999999</c:v>
                </c:pt>
                <c:pt idx="67">
                  <c:v>0.2069</c:v>
                </c:pt>
                <c:pt idx="68">
                  <c:v>0.22869999999999999</c:v>
                </c:pt>
                <c:pt idx="69">
                  <c:v>0.24990000000000001</c:v>
                </c:pt>
                <c:pt idx="70">
                  <c:v>0.27040000000000003</c:v>
                </c:pt>
                <c:pt idx="71">
                  <c:v>0.29039999999999999</c:v>
                </c:pt>
                <c:pt idx="72">
                  <c:v>0.30979999999999996</c:v>
                </c:pt>
                <c:pt idx="73">
                  <c:v>0.32869999999999999</c:v>
                </c:pt>
                <c:pt idx="74">
                  <c:v>0.34720000000000001</c:v>
                </c:pt>
                <c:pt idx="75">
                  <c:v>0.36530000000000001</c:v>
                </c:pt>
                <c:pt idx="76">
                  <c:v>0.38300000000000001</c:v>
                </c:pt>
                <c:pt idx="77">
                  <c:v>0.40029999999999999</c:v>
                </c:pt>
                <c:pt idx="78">
                  <c:v>0.43390000000000006</c:v>
                </c:pt>
                <c:pt idx="79">
                  <c:v>0.47430000000000005</c:v>
                </c:pt>
                <c:pt idx="80">
                  <c:v>0.5131</c:v>
                </c:pt>
                <c:pt idx="81">
                  <c:v>0.55059999999999998</c:v>
                </c:pt>
                <c:pt idx="82">
                  <c:v>0.58679999999999999</c:v>
                </c:pt>
                <c:pt idx="83">
                  <c:v>0.62190000000000001</c:v>
                </c:pt>
                <c:pt idx="84">
                  <c:v>0.65610000000000002</c:v>
                </c:pt>
                <c:pt idx="85" formatCode="0.00">
                  <c:v>0.68940000000000001</c:v>
                </c:pt>
                <c:pt idx="86" formatCode="0.00">
                  <c:v>0.72199999999999998</c:v>
                </c:pt>
                <c:pt idx="87" formatCode="0.00">
                  <c:v>0.78520000000000001</c:v>
                </c:pt>
                <c:pt idx="88" formatCode="0.00">
                  <c:v>0.84610000000000007</c:v>
                </c:pt>
                <c:pt idx="89" formatCode="0.00">
                  <c:v>0.9052</c:v>
                </c:pt>
                <c:pt idx="90" formatCode="0.00">
                  <c:v>0.9625999999999999</c:v>
                </c:pt>
                <c:pt idx="91" formatCode="0.00">
                  <c:v>1.02</c:v>
                </c:pt>
                <c:pt idx="92" formatCode="0.00">
                  <c:v>1.07</c:v>
                </c:pt>
                <c:pt idx="93" formatCode="0.00">
                  <c:v>1.18</c:v>
                </c:pt>
                <c:pt idx="94" formatCode="0.00">
                  <c:v>1.28</c:v>
                </c:pt>
                <c:pt idx="95" formatCode="0.00">
                  <c:v>1.39</c:v>
                </c:pt>
                <c:pt idx="96" formatCode="0.00">
                  <c:v>1.49</c:v>
                </c:pt>
                <c:pt idx="97" formatCode="0.00">
                  <c:v>1.58</c:v>
                </c:pt>
                <c:pt idx="98" formatCode="0.00">
                  <c:v>1.68</c:v>
                </c:pt>
                <c:pt idx="99" formatCode="0.00">
                  <c:v>1.78</c:v>
                </c:pt>
                <c:pt idx="100" formatCode="0.00">
                  <c:v>1.87</c:v>
                </c:pt>
                <c:pt idx="101" formatCode="0.00">
                  <c:v>1.97</c:v>
                </c:pt>
                <c:pt idx="102" formatCode="0.00">
                  <c:v>2.0699999999999998</c:v>
                </c:pt>
                <c:pt idx="103" formatCode="0.00">
                  <c:v>2.17</c:v>
                </c:pt>
                <c:pt idx="104" formatCode="0.00">
                  <c:v>2.36</c:v>
                </c:pt>
                <c:pt idx="105" formatCode="0.00">
                  <c:v>2.61</c:v>
                </c:pt>
                <c:pt idx="106" formatCode="0.00">
                  <c:v>2.87</c:v>
                </c:pt>
                <c:pt idx="107" formatCode="0.00">
                  <c:v>3.13</c:v>
                </c:pt>
                <c:pt idx="108" formatCode="0.00">
                  <c:v>3.4</c:v>
                </c:pt>
                <c:pt idx="109" formatCode="0.00">
                  <c:v>3.68</c:v>
                </c:pt>
                <c:pt idx="110" formatCode="0.00">
                  <c:v>3.96</c:v>
                </c:pt>
                <c:pt idx="111" formatCode="0.00">
                  <c:v>4.26</c:v>
                </c:pt>
                <c:pt idx="112" formatCode="0.00">
                  <c:v>4.57</c:v>
                </c:pt>
                <c:pt idx="113" formatCode="0.00">
                  <c:v>5.21</c:v>
                </c:pt>
                <c:pt idx="114" formatCode="0.00">
                  <c:v>5.89</c:v>
                </c:pt>
                <c:pt idx="115" formatCode="0.00">
                  <c:v>6.61</c:v>
                </c:pt>
                <c:pt idx="116" formatCode="0.00">
                  <c:v>7.36</c:v>
                </c:pt>
                <c:pt idx="117" formatCode="0.00">
                  <c:v>8.15</c:v>
                </c:pt>
                <c:pt idx="118" formatCode="0.00">
                  <c:v>8.98</c:v>
                </c:pt>
                <c:pt idx="119" formatCode="0.00">
                  <c:v>10.75</c:v>
                </c:pt>
                <c:pt idx="120" formatCode="0.00">
                  <c:v>12.65</c:v>
                </c:pt>
                <c:pt idx="121" formatCode="0.00">
                  <c:v>14.68</c:v>
                </c:pt>
                <c:pt idx="122" formatCode="0.00">
                  <c:v>16.850000000000001</c:v>
                </c:pt>
                <c:pt idx="123" formatCode="0.00">
                  <c:v>19.13</c:v>
                </c:pt>
                <c:pt idx="124" formatCode="0.00">
                  <c:v>21.54</c:v>
                </c:pt>
                <c:pt idx="125" formatCode="0.00">
                  <c:v>24.07</c:v>
                </c:pt>
                <c:pt idx="126" formatCode="0.00">
                  <c:v>26.71</c:v>
                </c:pt>
                <c:pt idx="127" formatCode="0.00">
                  <c:v>29.46</c:v>
                </c:pt>
                <c:pt idx="128" formatCode="0.00">
                  <c:v>32.31</c:v>
                </c:pt>
                <c:pt idx="129" formatCode="0.00">
                  <c:v>35.270000000000003</c:v>
                </c:pt>
                <c:pt idx="130" formatCode="0.00">
                  <c:v>41.46</c:v>
                </c:pt>
                <c:pt idx="131" formatCode="0.00">
                  <c:v>49.66</c:v>
                </c:pt>
                <c:pt idx="132" formatCode="0.00">
                  <c:v>58.33</c:v>
                </c:pt>
                <c:pt idx="133" formatCode="0.00">
                  <c:v>67.52</c:v>
                </c:pt>
                <c:pt idx="134" formatCode="0.00">
                  <c:v>77.209999999999994</c:v>
                </c:pt>
                <c:pt idx="135" formatCode="0.00">
                  <c:v>87.43</c:v>
                </c:pt>
                <c:pt idx="136" formatCode="0.00">
                  <c:v>98.16</c:v>
                </c:pt>
                <c:pt idx="137" formatCode="0.00">
                  <c:v>109.42</c:v>
                </c:pt>
                <c:pt idx="138" formatCode="0.00">
                  <c:v>121.21</c:v>
                </c:pt>
                <c:pt idx="139" formatCode="0.00">
                  <c:v>146.38</c:v>
                </c:pt>
                <c:pt idx="140" formatCode="0.00">
                  <c:v>173.67</c:v>
                </c:pt>
                <c:pt idx="141" formatCode="0.00">
                  <c:v>203.07</c:v>
                </c:pt>
                <c:pt idx="142" formatCode="0.00">
                  <c:v>234.56</c:v>
                </c:pt>
                <c:pt idx="143" formatCode="0.00">
                  <c:v>268.08999999999997</c:v>
                </c:pt>
                <c:pt idx="144" formatCode="0.00">
                  <c:v>303.66000000000003</c:v>
                </c:pt>
                <c:pt idx="145" formatCode="0.00">
                  <c:v>380.7</c:v>
                </c:pt>
                <c:pt idx="146" formatCode="0.00">
                  <c:v>465.59</c:v>
                </c:pt>
                <c:pt idx="147" formatCode="0.00">
                  <c:v>558.17999999999995</c:v>
                </c:pt>
                <c:pt idx="148" formatCode="0.00">
                  <c:v>658.33</c:v>
                </c:pt>
                <c:pt idx="149" formatCode="0.00">
                  <c:v>765.91</c:v>
                </c:pt>
                <c:pt idx="150" formatCode="0.00">
                  <c:v>880.83</c:v>
                </c:pt>
                <c:pt idx="151" formatCode="0.00">
                  <c:v>1000</c:v>
                </c:pt>
                <c:pt idx="152" formatCode="0.00">
                  <c:v>1130</c:v>
                </c:pt>
                <c:pt idx="153" formatCode="0.00">
                  <c:v>1270</c:v>
                </c:pt>
                <c:pt idx="154" formatCode="0.00">
                  <c:v>1410</c:v>
                </c:pt>
                <c:pt idx="155" formatCode="0.00">
                  <c:v>1560</c:v>
                </c:pt>
                <c:pt idx="156" formatCode="0.00">
                  <c:v>1880</c:v>
                </c:pt>
                <c:pt idx="157" formatCode="0.00">
                  <c:v>2320</c:v>
                </c:pt>
                <c:pt idx="158" formatCode="0.00">
                  <c:v>2800</c:v>
                </c:pt>
                <c:pt idx="159" formatCode="0.00">
                  <c:v>3320</c:v>
                </c:pt>
                <c:pt idx="160" formatCode="0.00">
                  <c:v>3880</c:v>
                </c:pt>
                <c:pt idx="161" formatCode="0.00">
                  <c:v>4480</c:v>
                </c:pt>
                <c:pt idx="162" formatCode="0.00">
                  <c:v>5120</c:v>
                </c:pt>
                <c:pt idx="163" formatCode="0.00">
                  <c:v>5800</c:v>
                </c:pt>
                <c:pt idx="164" formatCode="0.00">
                  <c:v>6520</c:v>
                </c:pt>
                <c:pt idx="165" formatCode="0.00">
                  <c:v>8060.0000000000009</c:v>
                </c:pt>
                <c:pt idx="166" formatCode="0.00">
                  <c:v>9740</c:v>
                </c:pt>
                <c:pt idx="167" formatCode="0.00">
                  <c:v>11570</c:v>
                </c:pt>
                <c:pt idx="168" formatCode="0.0">
                  <c:v>13540</c:v>
                </c:pt>
                <c:pt idx="169" formatCode="0.0">
                  <c:v>15650</c:v>
                </c:pt>
                <c:pt idx="170" formatCode="0.0">
                  <c:v>17900</c:v>
                </c:pt>
                <c:pt idx="171" formatCode="0.0">
                  <c:v>22780</c:v>
                </c:pt>
                <c:pt idx="172" formatCode="0.0">
                  <c:v>28180</c:v>
                </c:pt>
                <c:pt idx="173" formatCode="0.0">
                  <c:v>34080</c:v>
                </c:pt>
                <c:pt idx="174" formatCode="0.0">
                  <c:v>40480</c:v>
                </c:pt>
                <c:pt idx="175" formatCode="0.0">
                  <c:v>47350</c:v>
                </c:pt>
                <c:pt idx="176" formatCode="0.0">
                  <c:v>54680</c:v>
                </c:pt>
                <c:pt idx="177" formatCode="0.0">
                  <c:v>62470</c:v>
                </c:pt>
                <c:pt idx="178" formatCode="0.0">
                  <c:v>70710</c:v>
                </c:pt>
                <c:pt idx="179" formatCode="0.0">
                  <c:v>79380</c:v>
                </c:pt>
                <c:pt idx="180" formatCode="0.0">
                  <c:v>88480</c:v>
                </c:pt>
                <c:pt idx="181" formatCode="0.0">
                  <c:v>97990</c:v>
                </c:pt>
                <c:pt idx="182" formatCode="0.0">
                  <c:v>118210</c:v>
                </c:pt>
                <c:pt idx="183" formatCode="0.0">
                  <c:v>145680</c:v>
                </c:pt>
                <c:pt idx="184" formatCode="0.0">
                  <c:v>175490</c:v>
                </c:pt>
                <c:pt idx="185" formatCode="0">
                  <c:v>207520</c:v>
                </c:pt>
                <c:pt idx="186" formatCode="0">
                  <c:v>241680</c:v>
                </c:pt>
                <c:pt idx="187" formatCode="0">
                  <c:v>277880</c:v>
                </c:pt>
                <c:pt idx="188" formatCode="0">
                  <c:v>316030</c:v>
                </c:pt>
                <c:pt idx="189" formatCode="0">
                  <c:v>356050</c:v>
                </c:pt>
                <c:pt idx="190" formatCode="0">
                  <c:v>397860</c:v>
                </c:pt>
                <c:pt idx="191" formatCode="0">
                  <c:v>486520</c:v>
                </c:pt>
                <c:pt idx="192" formatCode="0">
                  <c:v>581560</c:v>
                </c:pt>
                <c:pt idx="193" formatCode="0">
                  <c:v>682490</c:v>
                </c:pt>
                <c:pt idx="194" formatCode="0">
                  <c:v>788900</c:v>
                </c:pt>
                <c:pt idx="195" formatCode="0">
                  <c:v>900390</c:v>
                </c:pt>
                <c:pt idx="196" formatCode="0">
                  <c:v>1020000</c:v>
                </c:pt>
                <c:pt idx="197" formatCode="0">
                  <c:v>1260000</c:v>
                </c:pt>
                <c:pt idx="198" formatCode="0">
                  <c:v>1520000</c:v>
                </c:pt>
                <c:pt idx="199" formatCode="0">
                  <c:v>1800000</c:v>
                </c:pt>
                <c:pt idx="200" formatCode="0">
                  <c:v>2080000</c:v>
                </c:pt>
                <c:pt idx="201" formatCode="0">
                  <c:v>2380000</c:v>
                </c:pt>
                <c:pt idx="202" formatCode="0">
                  <c:v>2680000</c:v>
                </c:pt>
                <c:pt idx="203" formatCode="0">
                  <c:v>3000000</c:v>
                </c:pt>
                <c:pt idx="204" formatCode="0">
                  <c:v>3320000</c:v>
                </c:pt>
                <c:pt idx="205" formatCode="0">
                  <c:v>3650000</c:v>
                </c:pt>
                <c:pt idx="206" formatCode="0">
                  <c:v>3980000</c:v>
                </c:pt>
                <c:pt idx="207" formatCode="0">
                  <c:v>4320000</c:v>
                </c:pt>
                <c:pt idx="208" formatCode="0">
                  <c:v>5010000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srim2H_Kapton!$D$20:$D$228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srim2H_Kapton!$M$20:$M$228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1.7000000000000001E-3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2.8E-3</c:v>
                </c:pt>
                <c:pt idx="16">
                  <c:v>3.0000000000000001E-3</c:v>
                </c:pt>
                <c:pt idx="17">
                  <c:v>3.3E-3</c:v>
                </c:pt>
                <c:pt idx="18">
                  <c:v>3.5000000000000005E-3</c:v>
                </c:pt>
                <c:pt idx="19">
                  <c:v>3.8E-3</c:v>
                </c:pt>
                <c:pt idx="20">
                  <c:v>4.0000000000000001E-3</c:v>
                </c:pt>
                <c:pt idx="21">
                  <c:v>4.2000000000000006E-3</c:v>
                </c:pt>
                <c:pt idx="22">
                  <c:v>4.3999999999999994E-3</c:v>
                </c:pt>
                <c:pt idx="23">
                  <c:v>4.7000000000000002E-3</c:v>
                </c:pt>
                <c:pt idx="24">
                  <c:v>4.8999999999999998E-3</c:v>
                </c:pt>
                <c:pt idx="25">
                  <c:v>5.0999999999999995E-3</c:v>
                </c:pt>
                <c:pt idx="26">
                  <c:v>5.4999999999999997E-3</c:v>
                </c:pt>
                <c:pt idx="27">
                  <c:v>6.0999999999999995E-3</c:v>
                </c:pt>
                <c:pt idx="28">
                  <c:v>6.6E-3</c:v>
                </c:pt>
                <c:pt idx="29">
                  <c:v>7.0999999999999995E-3</c:v>
                </c:pt>
                <c:pt idx="30">
                  <c:v>7.6E-3</c:v>
                </c:pt>
                <c:pt idx="31">
                  <c:v>8.0999999999999996E-3</c:v>
                </c:pt>
                <c:pt idx="32">
                  <c:v>8.6E-3</c:v>
                </c:pt>
                <c:pt idx="33">
                  <c:v>8.9999999999999993E-3</c:v>
                </c:pt>
                <c:pt idx="34">
                  <c:v>9.4999999999999998E-3</c:v>
                </c:pt>
                <c:pt idx="35">
                  <c:v>1.04E-2</c:v>
                </c:pt>
                <c:pt idx="36">
                  <c:v>1.1300000000000001E-2</c:v>
                </c:pt>
                <c:pt idx="37">
                  <c:v>1.2199999999999999E-2</c:v>
                </c:pt>
                <c:pt idx="38">
                  <c:v>1.3100000000000001E-2</c:v>
                </c:pt>
                <c:pt idx="39">
                  <c:v>1.3900000000000001E-2</c:v>
                </c:pt>
                <c:pt idx="40">
                  <c:v>1.47E-2</c:v>
                </c:pt>
                <c:pt idx="41">
                  <c:v>1.6300000000000002E-2</c:v>
                </c:pt>
                <c:pt idx="42">
                  <c:v>1.7899999999999999E-2</c:v>
                </c:pt>
                <c:pt idx="43">
                  <c:v>1.9300000000000001E-2</c:v>
                </c:pt>
                <c:pt idx="44">
                  <c:v>2.0799999999999999E-2</c:v>
                </c:pt>
                <c:pt idx="45">
                  <c:v>2.2100000000000002E-2</c:v>
                </c:pt>
                <c:pt idx="46">
                  <c:v>2.35E-2</c:v>
                </c:pt>
                <c:pt idx="47">
                  <c:v>2.4799999999999999E-2</c:v>
                </c:pt>
                <c:pt idx="48">
                  <c:v>2.6000000000000002E-2</c:v>
                </c:pt>
                <c:pt idx="49">
                  <c:v>2.7200000000000002E-2</c:v>
                </c:pt>
                <c:pt idx="50">
                  <c:v>2.8299999999999999E-2</c:v>
                </c:pt>
                <c:pt idx="51">
                  <c:v>2.9499999999999998E-2</c:v>
                </c:pt>
                <c:pt idx="52">
                  <c:v>3.1600000000000003E-2</c:v>
                </c:pt>
                <c:pt idx="53">
                  <c:v>3.4100000000000005E-2</c:v>
                </c:pt>
                <c:pt idx="54">
                  <c:v>3.6400000000000002E-2</c:v>
                </c:pt>
                <c:pt idx="55">
                  <c:v>3.8600000000000002E-2</c:v>
                </c:pt>
                <c:pt idx="56">
                  <c:v>4.07E-2</c:v>
                </c:pt>
                <c:pt idx="57">
                  <c:v>4.2599999999999999E-2</c:v>
                </c:pt>
                <c:pt idx="58">
                  <c:v>4.4499999999999998E-2</c:v>
                </c:pt>
                <c:pt idx="59">
                  <c:v>4.6200000000000005E-2</c:v>
                </c:pt>
                <c:pt idx="60">
                  <c:v>4.7799999999999995E-2</c:v>
                </c:pt>
                <c:pt idx="61">
                  <c:v>5.0799999999999998E-2</c:v>
                </c:pt>
                <c:pt idx="62">
                  <c:v>5.3600000000000002E-2</c:v>
                </c:pt>
                <c:pt idx="63">
                  <c:v>5.6200000000000007E-2</c:v>
                </c:pt>
                <c:pt idx="64">
                  <c:v>5.8499999999999996E-2</c:v>
                </c:pt>
                <c:pt idx="65">
                  <c:v>6.0699999999999997E-2</c:v>
                </c:pt>
                <c:pt idx="66">
                  <c:v>6.2700000000000006E-2</c:v>
                </c:pt>
                <c:pt idx="67">
                  <c:v>6.6400000000000001E-2</c:v>
                </c:pt>
                <c:pt idx="68">
                  <c:v>6.9599999999999995E-2</c:v>
                </c:pt>
                <c:pt idx="69">
                  <c:v>7.2499999999999995E-2</c:v>
                </c:pt>
                <c:pt idx="70">
                  <c:v>7.4999999999999997E-2</c:v>
                </c:pt>
                <c:pt idx="71">
                  <c:v>7.7399999999999997E-2</c:v>
                </c:pt>
                <c:pt idx="72">
                  <c:v>7.9500000000000001E-2</c:v>
                </c:pt>
                <c:pt idx="73">
                  <c:v>8.1499999999999989E-2</c:v>
                </c:pt>
                <c:pt idx="74">
                  <c:v>8.3299999999999999E-2</c:v>
                </c:pt>
                <c:pt idx="75">
                  <c:v>8.4900000000000003E-2</c:v>
                </c:pt>
                <c:pt idx="76">
                  <c:v>8.6499999999999994E-2</c:v>
                </c:pt>
                <c:pt idx="77">
                  <c:v>8.7900000000000006E-2</c:v>
                </c:pt>
                <c:pt idx="78">
                  <c:v>9.06E-2</c:v>
                </c:pt>
                <c:pt idx="79">
                  <c:v>9.35E-2</c:v>
                </c:pt>
                <c:pt idx="80">
                  <c:v>9.6099999999999991E-2</c:v>
                </c:pt>
                <c:pt idx="81">
                  <c:v>9.8299999999999998E-2</c:v>
                </c:pt>
                <c:pt idx="82">
                  <c:v>0.1004</c:v>
                </c:pt>
                <c:pt idx="83">
                  <c:v>0.1022</c:v>
                </c:pt>
                <c:pt idx="84">
                  <c:v>0.10389999999999999</c:v>
                </c:pt>
                <c:pt idx="85">
                  <c:v>0.10540000000000001</c:v>
                </c:pt>
                <c:pt idx="86">
                  <c:v>0.10680000000000001</c:v>
                </c:pt>
                <c:pt idx="87">
                  <c:v>0.1095</c:v>
                </c:pt>
                <c:pt idx="88">
                  <c:v>0.1119</c:v>
                </c:pt>
                <c:pt idx="89">
                  <c:v>0.11399999999999999</c:v>
                </c:pt>
                <c:pt idx="90">
                  <c:v>0.1159</c:v>
                </c:pt>
                <c:pt idx="91">
                  <c:v>0.1176</c:v>
                </c:pt>
                <c:pt idx="92">
                  <c:v>0.1192</c:v>
                </c:pt>
                <c:pt idx="93">
                  <c:v>0.12250000000000001</c:v>
                </c:pt>
                <c:pt idx="94">
                  <c:v>0.12540000000000001</c:v>
                </c:pt>
                <c:pt idx="95">
                  <c:v>0.12809999999999999</c:v>
                </c:pt>
                <c:pt idx="96">
                  <c:v>0.1305</c:v>
                </c:pt>
                <c:pt idx="97">
                  <c:v>0.1328</c:v>
                </c:pt>
                <c:pt idx="98">
                  <c:v>0.13489999999999999</c:v>
                </c:pt>
                <c:pt idx="99">
                  <c:v>0.13689999999999999</c:v>
                </c:pt>
                <c:pt idx="100">
                  <c:v>0.1389</c:v>
                </c:pt>
                <c:pt idx="101">
                  <c:v>0.14069999999999999</c:v>
                </c:pt>
                <c:pt idx="102">
                  <c:v>0.14250000000000002</c:v>
                </c:pt>
                <c:pt idx="103">
                  <c:v>0.14430000000000001</c:v>
                </c:pt>
                <c:pt idx="104">
                  <c:v>0.14899999999999999</c:v>
                </c:pt>
                <c:pt idx="105">
                  <c:v>0.15560000000000002</c:v>
                </c:pt>
                <c:pt idx="106">
                  <c:v>0.16209999999999999</c:v>
                </c:pt>
                <c:pt idx="107">
                  <c:v>0.1686</c:v>
                </c:pt>
                <c:pt idx="108">
                  <c:v>0.17509999999999998</c:v>
                </c:pt>
                <c:pt idx="109">
                  <c:v>0.18180000000000002</c:v>
                </c:pt>
                <c:pt idx="110">
                  <c:v>0.18859999999999999</c:v>
                </c:pt>
                <c:pt idx="111">
                  <c:v>0.19550000000000001</c:v>
                </c:pt>
                <c:pt idx="112">
                  <c:v>0.20249999999999999</c:v>
                </c:pt>
                <c:pt idx="113">
                  <c:v>0.2263</c:v>
                </c:pt>
                <c:pt idx="114">
                  <c:v>0.25019999999999998</c:v>
                </c:pt>
                <c:pt idx="115">
                  <c:v>0.27450000000000002</c:v>
                </c:pt>
                <c:pt idx="116">
                  <c:v>0.29900000000000004</c:v>
                </c:pt>
                <c:pt idx="117">
                  <c:v>0.32389999999999997</c:v>
                </c:pt>
                <c:pt idx="118">
                  <c:v>0.34920000000000001</c:v>
                </c:pt>
                <c:pt idx="119">
                  <c:v>0.43760000000000004</c:v>
                </c:pt>
                <c:pt idx="120">
                  <c:v>0.52210000000000001</c:v>
                </c:pt>
                <c:pt idx="121">
                  <c:v>0.60489999999999999</c:v>
                </c:pt>
                <c:pt idx="122">
                  <c:v>0.68680000000000008</c:v>
                </c:pt>
                <c:pt idx="123">
                  <c:v>0.76849999999999996</c:v>
                </c:pt>
                <c:pt idx="124">
                  <c:v>0.85030000000000006</c:v>
                </c:pt>
                <c:pt idx="125">
                  <c:v>0.93219999999999992</c:v>
                </c:pt>
                <c:pt idx="126">
                  <c:v>1.01</c:v>
                </c:pt>
                <c:pt idx="127">
                  <c:v>1.1000000000000001</c:v>
                </c:pt>
                <c:pt idx="128">
                  <c:v>1.18</c:v>
                </c:pt>
                <c:pt idx="129">
                  <c:v>1.26</c:v>
                </c:pt>
                <c:pt idx="130">
                  <c:v>1.56</c:v>
                </c:pt>
                <c:pt idx="131">
                  <c:v>1.97</c:v>
                </c:pt>
                <c:pt idx="132">
                  <c:v>2.34</c:v>
                </c:pt>
                <c:pt idx="133">
                  <c:v>2.7</c:v>
                </c:pt>
                <c:pt idx="134">
                  <c:v>3.06</c:v>
                </c:pt>
                <c:pt idx="135">
                  <c:v>3.41</c:v>
                </c:pt>
                <c:pt idx="136">
                  <c:v>3.76</c:v>
                </c:pt>
                <c:pt idx="137">
                  <c:v>4.1100000000000003</c:v>
                </c:pt>
                <c:pt idx="138">
                  <c:v>4.47</c:v>
                </c:pt>
                <c:pt idx="139">
                  <c:v>5.77</c:v>
                </c:pt>
                <c:pt idx="140" formatCode="0.00">
                  <c:v>7</c:v>
                </c:pt>
                <c:pt idx="141" formatCode="0.00">
                  <c:v>8.1999999999999993</c:v>
                </c:pt>
                <c:pt idx="142" formatCode="0.00">
                  <c:v>9.4</c:v>
                </c:pt>
                <c:pt idx="143" formatCode="0.00">
                  <c:v>10.59</c:v>
                </c:pt>
                <c:pt idx="144" formatCode="0.00">
                  <c:v>11.8</c:v>
                </c:pt>
                <c:pt idx="145" formatCode="0.00">
                  <c:v>16.190000000000001</c:v>
                </c:pt>
                <c:pt idx="146" formatCode="0.00">
                  <c:v>20.29</c:v>
                </c:pt>
                <c:pt idx="147" formatCode="0.00">
                  <c:v>24.3</c:v>
                </c:pt>
                <c:pt idx="148" formatCode="0.00">
                  <c:v>28.28</c:v>
                </c:pt>
                <c:pt idx="149" formatCode="0.00">
                  <c:v>32.29</c:v>
                </c:pt>
                <c:pt idx="150" formatCode="0.00">
                  <c:v>36.33</c:v>
                </c:pt>
                <c:pt idx="151" formatCode="0.00">
                  <c:v>40.43</c:v>
                </c:pt>
                <c:pt idx="152" formatCode="0.00">
                  <c:v>44.59</c:v>
                </c:pt>
                <c:pt idx="153" formatCode="0.00">
                  <c:v>48.81</c:v>
                </c:pt>
                <c:pt idx="154" formatCode="0.00">
                  <c:v>53.1</c:v>
                </c:pt>
                <c:pt idx="155" formatCode="0.00">
                  <c:v>57.45</c:v>
                </c:pt>
                <c:pt idx="156" formatCode="0.00">
                  <c:v>73.7</c:v>
                </c:pt>
                <c:pt idx="157" formatCode="0.00">
                  <c:v>96.96</c:v>
                </c:pt>
                <c:pt idx="158" formatCode="0.00">
                  <c:v>119.01</c:v>
                </c:pt>
                <c:pt idx="159" formatCode="0.00">
                  <c:v>140.65</c:v>
                </c:pt>
                <c:pt idx="160" formatCode="0.00">
                  <c:v>162.21</c:v>
                </c:pt>
                <c:pt idx="161" formatCode="0.00">
                  <c:v>183.88</c:v>
                </c:pt>
                <c:pt idx="162" formatCode="0.00">
                  <c:v>205.74</c:v>
                </c:pt>
                <c:pt idx="163" formatCode="0.00">
                  <c:v>227.87</c:v>
                </c:pt>
                <c:pt idx="164" formatCode="0.00">
                  <c:v>250.29</c:v>
                </c:pt>
                <c:pt idx="165" formatCode="0.00">
                  <c:v>333.68</c:v>
                </c:pt>
                <c:pt idx="166" formatCode="0.00">
                  <c:v>412.14</c:v>
                </c:pt>
                <c:pt idx="167" formatCode="0.00">
                  <c:v>488.77</c:v>
                </c:pt>
                <c:pt idx="168" formatCode="0.00">
                  <c:v>564.91</c:v>
                </c:pt>
                <c:pt idx="169" formatCode="0.00">
                  <c:v>641.24</c:v>
                </c:pt>
                <c:pt idx="170" formatCode="0.00">
                  <c:v>718.13</c:v>
                </c:pt>
                <c:pt idx="171" formatCode="0.00">
                  <c:v>1000</c:v>
                </c:pt>
                <c:pt idx="172" formatCode="0.00">
                  <c:v>1260</c:v>
                </c:pt>
                <c:pt idx="173" formatCode="0.00">
                  <c:v>1520</c:v>
                </c:pt>
                <c:pt idx="174" formatCode="0.00">
                  <c:v>1780</c:v>
                </c:pt>
                <c:pt idx="175" formatCode="0.00">
                  <c:v>2029.9999999999998</c:v>
                </c:pt>
                <c:pt idx="176" formatCode="0.00">
                  <c:v>2290</c:v>
                </c:pt>
                <c:pt idx="177" formatCode="0.00">
                  <c:v>2550</c:v>
                </c:pt>
                <c:pt idx="178" formatCode="0.00">
                  <c:v>2810</c:v>
                </c:pt>
                <c:pt idx="179" formatCode="0.00">
                  <c:v>3070</c:v>
                </c:pt>
                <c:pt idx="180" formatCode="0.00">
                  <c:v>3340</c:v>
                </c:pt>
                <c:pt idx="181" formatCode="0.00">
                  <c:v>3610</c:v>
                </c:pt>
                <c:pt idx="182" formatCode="0.00">
                  <c:v>4630</c:v>
                </c:pt>
                <c:pt idx="183" formatCode="0.00">
                  <c:v>6060</c:v>
                </c:pt>
                <c:pt idx="184" formatCode="0.00">
                  <c:v>7410</c:v>
                </c:pt>
                <c:pt idx="185" formatCode="0.00">
                  <c:v>8710</c:v>
                </c:pt>
                <c:pt idx="186" formatCode="0.00">
                  <c:v>9990</c:v>
                </c:pt>
                <c:pt idx="187" formatCode="0.00">
                  <c:v>11250</c:v>
                </c:pt>
                <c:pt idx="188" formatCode="0.00">
                  <c:v>12510</c:v>
                </c:pt>
                <c:pt idx="189" formatCode="0.0">
                  <c:v>13770</c:v>
                </c:pt>
                <c:pt idx="190" formatCode="0.0">
                  <c:v>15020</c:v>
                </c:pt>
                <c:pt idx="191" formatCode="0.0">
                  <c:v>19630</c:v>
                </c:pt>
                <c:pt idx="192" formatCode="0.0">
                  <c:v>23850</c:v>
                </c:pt>
                <c:pt idx="193" formatCode="0.0">
                  <c:v>27860</c:v>
                </c:pt>
                <c:pt idx="194" formatCode="0.0">
                  <c:v>31740</c:v>
                </c:pt>
                <c:pt idx="195" formatCode="0.0">
                  <c:v>35510</c:v>
                </c:pt>
                <c:pt idx="196" formatCode="0.0">
                  <c:v>39210</c:v>
                </c:pt>
                <c:pt idx="197" formatCode="0.0">
                  <c:v>52480</c:v>
                </c:pt>
                <c:pt idx="198" formatCode="0.0">
                  <c:v>64260.000000000007</c:v>
                </c:pt>
                <c:pt idx="199" formatCode="0.0">
                  <c:v>75190</c:v>
                </c:pt>
                <c:pt idx="200" formatCode="0.0">
                  <c:v>85510</c:v>
                </c:pt>
                <c:pt idx="201" formatCode="0.0">
                  <c:v>95380</c:v>
                </c:pt>
                <c:pt idx="202" formatCode="0.0">
                  <c:v>104870</c:v>
                </c:pt>
                <c:pt idx="203" formatCode="0.0">
                  <c:v>114040</c:v>
                </c:pt>
                <c:pt idx="204" formatCode="0.0">
                  <c:v>122910</c:v>
                </c:pt>
                <c:pt idx="205" formatCode="0.0">
                  <c:v>131510</c:v>
                </c:pt>
                <c:pt idx="206" formatCode="0.0">
                  <c:v>139880</c:v>
                </c:pt>
                <c:pt idx="207" formatCode="0.0">
                  <c:v>148020</c:v>
                </c:pt>
                <c:pt idx="208" formatCode="0.0">
                  <c:v>177650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srim2H_Kapton!$D$20:$D$228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srim2H_Kapton!$P$20:$P$228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2.1000000000000003E-3</c:v>
                </c:pt>
                <c:pt idx="16">
                  <c:v>2.3E-3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3.6999999999999997E-3</c:v>
                </c:pt>
                <c:pt idx="25">
                  <c:v>3.8E-3</c:v>
                </c:pt>
                <c:pt idx="26">
                  <c:v>4.2000000000000006E-3</c:v>
                </c:pt>
                <c:pt idx="27">
                  <c:v>4.5999999999999999E-3</c:v>
                </c:pt>
                <c:pt idx="28">
                  <c:v>5.0000000000000001E-3</c:v>
                </c:pt>
                <c:pt idx="29">
                  <c:v>5.3E-3</c:v>
                </c:pt>
                <c:pt idx="30">
                  <c:v>5.7000000000000002E-3</c:v>
                </c:pt>
                <c:pt idx="31">
                  <c:v>6.0999999999999995E-3</c:v>
                </c:pt>
                <c:pt idx="32">
                  <c:v>6.5000000000000006E-3</c:v>
                </c:pt>
                <c:pt idx="33">
                  <c:v>6.9000000000000008E-3</c:v>
                </c:pt>
                <c:pt idx="34">
                  <c:v>7.1999999999999998E-3</c:v>
                </c:pt>
                <c:pt idx="35">
                  <c:v>8.0000000000000002E-3</c:v>
                </c:pt>
                <c:pt idx="36">
                  <c:v>8.6999999999999994E-3</c:v>
                </c:pt>
                <c:pt idx="37">
                  <c:v>9.4000000000000004E-3</c:v>
                </c:pt>
                <c:pt idx="38">
                  <c:v>1.0100000000000001E-2</c:v>
                </c:pt>
                <c:pt idx="39">
                  <c:v>1.0800000000000001E-2</c:v>
                </c:pt>
                <c:pt idx="40">
                  <c:v>1.14E-2</c:v>
                </c:pt>
                <c:pt idx="41">
                  <c:v>1.2800000000000001E-2</c:v>
                </c:pt>
                <c:pt idx="42">
                  <c:v>1.4000000000000002E-2</c:v>
                </c:pt>
                <c:pt idx="43">
                  <c:v>1.5299999999999999E-2</c:v>
                </c:pt>
                <c:pt idx="44">
                  <c:v>1.6500000000000001E-2</c:v>
                </c:pt>
                <c:pt idx="45">
                  <c:v>1.77E-2</c:v>
                </c:pt>
                <c:pt idx="46">
                  <c:v>1.89E-2</c:v>
                </c:pt>
                <c:pt idx="47">
                  <c:v>0.02</c:v>
                </c:pt>
                <c:pt idx="48">
                  <c:v>2.1100000000000001E-2</c:v>
                </c:pt>
                <c:pt idx="49">
                  <c:v>2.2200000000000001E-2</c:v>
                </c:pt>
                <c:pt idx="50">
                  <c:v>2.3200000000000002E-2</c:v>
                </c:pt>
                <c:pt idx="51">
                  <c:v>2.4299999999999999E-2</c:v>
                </c:pt>
                <c:pt idx="52">
                  <c:v>2.63E-2</c:v>
                </c:pt>
                <c:pt idx="53">
                  <c:v>2.8699999999999996E-2</c:v>
                </c:pt>
                <c:pt idx="54">
                  <c:v>3.1E-2</c:v>
                </c:pt>
                <c:pt idx="55">
                  <c:v>3.32E-2</c:v>
                </c:pt>
                <c:pt idx="56">
                  <c:v>3.5299999999999998E-2</c:v>
                </c:pt>
                <c:pt idx="57">
                  <c:v>3.73E-2</c:v>
                </c:pt>
                <c:pt idx="58">
                  <c:v>3.9199999999999999E-2</c:v>
                </c:pt>
                <c:pt idx="59">
                  <c:v>4.1099999999999998E-2</c:v>
                </c:pt>
                <c:pt idx="60">
                  <c:v>4.2900000000000001E-2</c:v>
                </c:pt>
                <c:pt idx="61">
                  <c:v>4.6200000000000005E-2</c:v>
                </c:pt>
                <c:pt idx="62">
                  <c:v>4.9399999999999999E-2</c:v>
                </c:pt>
                <c:pt idx="63">
                  <c:v>5.2400000000000002E-2</c:v>
                </c:pt>
                <c:pt idx="64">
                  <c:v>5.5200000000000006E-2</c:v>
                </c:pt>
                <c:pt idx="65">
                  <c:v>5.7799999999999997E-2</c:v>
                </c:pt>
                <c:pt idx="66">
                  <c:v>6.0299999999999999E-2</c:v>
                </c:pt>
                <c:pt idx="67">
                  <c:v>6.5000000000000002E-2</c:v>
                </c:pt>
                <c:pt idx="68">
                  <c:v>6.9199999999999998E-2</c:v>
                </c:pt>
                <c:pt idx="69">
                  <c:v>7.3099999999999998E-2</c:v>
                </c:pt>
                <c:pt idx="70">
                  <c:v>7.6700000000000004E-2</c:v>
                </c:pt>
                <c:pt idx="71">
                  <c:v>8.0100000000000005E-2</c:v>
                </c:pt>
                <c:pt idx="72">
                  <c:v>8.3199999999999996E-2</c:v>
                </c:pt>
                <c:pt idx="73">
                  <c:v>8.6099999999999996E-2</c:v>
                </c:pt>
                <c:pt idx="74">
                  <c:v>8.8800000000000004E-2</c:v>
                </c:pt>
                <c:pt idx="75">
                  <c:v>9.1400000000000009E-2</c:v>
                </c:pt>
                <c:pt idx="76">
                  <c:v>9.3899999999999997E-2</c:v>
                </c:pt>
                <c:pt idx="77">
                  <c:v>9.6199999999999994E-2</c:v>
                </c:pt>
                <c:pt idx="78">
                  <c:v>0.10049999999999999</c:v>
                </c:pt>
                <c:pt idx="79">
                  <c:v>0.10529999999999999</c:v>
                </c:pt>
                <c:pt idx="80">
                  <c:v>0.10969999999999999</c:v>
                </c:pt>
                <c:pt idx="81">
                  <c:v>0.11359999999999999</c:v>
                </c:pt>
                <c:pt idx="82">
                  <c:v>0.1172</c:v>
                </c:pt>
                <c:pt idx="83">
                  <c:v>0.1206</c:v>
                </c:pt>
                <c:pt idx="84">
                  <c:v>0.1237</c:v>
                </c:pt>
                <c:pt idx="85">
                  <c:v>0.12659999999999999</c:v>
                </c:pt>
                <c:pt idx="86">
                  <c:v>0.1293</c:v>
                </c:pt>
                <c:pt idx="87">
                  <c:v>0.13420000000000001</c:v>
                </c:pt>
                <c:pt idx="88">
                  <c:v>0.13869999999999999</c:v>
                </c:pt>
                <c:pt idx="89">
                  <c:v>0.14269999999999999</c:v>
                </c:pt>
                <c:pt idx="90">
                  <c:v>0.14650000000000002</c:v>
                </c:pt>
                <c:pt idx="91">
                  <c:v>0.14990000000000001</c:v>
                </c:pt>
                <c:pt idx="92">
                  <c:v>0.15309999999999999</c:v>
                </c:pt>
                <c:pt idx="93">
                  <c:v>0.159</c:v>
                </c:pt>
                <c:pt idx="94">
                  <c:v>0.1643</c:v>
                </c:pt>
                <c:pt idx="95">
                  <c:v>0.1691</c:v>
                </c:pt>
                <c:pt idx="96">
                  <c:v>0.1736</c:v>
                </c:pt>
                <c:pt idx="97">
                  <c:v>0.1777</c:v>
                </c:pt>
                <c:pt idx="98">
                  <c:v>0.18160000000000001</c:v>
                </c:pt>
                <c:pt idx="99">
                  <c:v>0.18540000000000001</c:v>
                </c:pt>
                <c:pt idx="100">
                  <c:v>0.189</c:v>
                </c:pt>
                <c:pt idx="101">
                  <c:v>0.19239999999999999</c:v>
                </c:pt>
                <c:pt idx="102">
                  <c:v>0.1958</c:v>
                </c:pt>
                <c:pt idx="103">
                  <c:v>0.19900000000000001</c:v>
                </c:pt>
                <c:pt idx="104">
                  <c:v>0.20529999999999998</c:v>
                </c:pt>
                <c:pt idx="105">
                  <c:v>0.21299999999999999</c:v>
                </c:pt>
                <c:pt idx="106">
                  <c:v>0.22040000000000001</c:v>
                </c:pt>
                <c:pt idx="107">
                  <c:v>0.22789999999999999</c:v>
                </c:pt>
                <c:pt idx="108">
                  <c:v>0.23530000000000001</c:v>
                </c:pt>
                <c:pt idx="109">
                  <c:v>0.2427</c:v>
                </c:pt>
                <c:pt idx="110">
                  <c:v>0.25030000000000002</c:v>
                </c:pt>
                <c:pt idx="111">
                  <c:v>0.25800000000000001</c:v>
                </c:pt>
                <c:pt idx="112">
                  <c:v>0.26579999999999998</c:v>
                </c:pt>
                <c:pt idx="113">
                  <c:v>0.28199999999999997</c:v>
                </c:pt>
                <c:pt idx="114">
                  <c:v>0.2989</c:v>
                </c:pt>
                <c:pt idx="115">
                  <c:v>0.31669999999999998</c:v>
                </c:pt>
                <c:pt idx="116">
                  <c:v>0.33530000000000004</c:v>
                </c:pt>
                <c:pt idx="117">
                  <c:v>0.3548</c:v>
                </c:pt>
                <c:pt idx="118">
                  <c:v>0.37519999999999998</c:v>
                </c:pt>
                <c:pt idx="119">
                  <c:v>0.41859999999999997</c:v>
                </c:pt>
                <c:pt idx="120">
                  <c:v>0.46539999999999998</c:v>
                </c:pt>
                <c:pt idx="121">
                  <c:v>0.51550000000000007</c:v>
                </c:pt>
                <c:pt idx="122">
                  <c:v>0.56869999999999998</c:v>
                </c:pt>
                <c:pt idx="123">
                  <c:v>0.625</c:v>
                </c:pt>
                <c:pt idx="124">
                  <c:v>0.68399999999999994</c:v>
                </c:pt>
                <c:pt idx="125">
                  <c:v>0.74580000000000002</c:v>
                </c:pt>
                <c:pt idx="126">
                  <c:v>0.81020000000000003</c:v>
                </c:pt>
                <c:pt idx="127">
                  <c:v>0.87690000000000001</c:v>
                </c:pt>
                <c:pt idx="128">
                  <c:v>0.94600000000000006</c:v>
                </c:pt>
                <c:pt idx="129">
                  <c:v>1.02</c:v>
                </c:pt>
                <c:pt idx="130">
                  <c:v>1.17</c:v>
                </c:pt>
                <c:pt idx="131">
                  <c:v>1.36</c:v>
                </c:pt>
                <c:pt idx="132">
                  <c:v>1.56</c:v>
                </c:pt>
                <c:pt idx="133">
                  <c:v>1.78</c:v>
                </c:pt>
                <c:pt idx="134">
                  <c:v>2</c:v>
                </c:pt>
                <c:pt idx="135">
                  <c:v>2.23</c:v>
                </c:pt>
                <c:pt idx="136">
                  <c:v>2.4700000000000002</c:v>
                </c:pt>
                <c:pt idx="137">
                  <c:v>2.71</c:v>
                </c:pt>
                <c:pt idx="138">
                  <c:v>2.97</c:v>
                </c:pt>
                <c:pt idx="139">
                  <c:v>3.52</c:v>
                </c:pt>
                <c:pt idx="140">
                  <c:v>4.0999999999999996</c:v>
                </c:pt>
                <c:pt idx="141">
                  <c:v>4.7300000000000004</c:v>
                </c:pt>
                <c:pt idx="142">
                  <c:v>5.39</c:v>
                </c:pt>
                <c:pt idx="143">
                  <c:v>6.09</c:v>
                </c:pt>
                <c:pt idx="144">
                  <c:v>6.83</c:v>
                </c:pt>
                <c:pt idx="145">
                  <c:v>8.43</c:v>
                </c:pt>
                <c:pt idx="146">
                  <c:v>10.17</c:v>
                </c:pt>
                <c:pt idx="147">
                  <c:v>12.05</c:v>
                </c:pt>
                <c:pt idx="148">
                  <c:v>14.08</c:v>
                </c:pt>
                <c:pt idx="149">
                  <c:v>16.239999999999998</c:v>
                </c:pt>
                <c:pt idx="150">
                  <c:v>18.54</c:v>
                </c:pt>
                <c:pt idx="151">
                  <c:v>20.97</c:v>
                </c:pt>
                <c:pt idx="152">
                  <c:v>23.54</c:v>
                </c:pt>
                <c:pt idx="153">
                  <c:v>26.24</c:v>
                </c:pt>
                <c:pt idx="154">
                  <c:v>29.07</c:v>
                </c:pt>
                <c:pt idx="155">
                  <c:v>32.020000000000003</c:v>
                </c:pt>
                <c:pt idx="156" formatCode="0.00">
                  <c:v>38.31</c:v>
                </c:pt>
                <c:pt idx="157" formatCode="0.00">
                  <c:v>46.86</c:v>
                </c:pt>
                <c:pt idx="158" formatCode="0.00">
                  <c:v>56.17</c:v>
                </c:pt>
                <c:pt idx="159" formatCode="0.00">
                  <c:v>66.22</c:v>
                </c:pt>
                <c:pt idx="160" formatCode="0.00">
                  <c:v>76.98</c:v>
                </c:pt>
                <c:pt idx="161" formatCode="0.00">
                  <c:v>88.46</c:v>
                </c:pt>
                <c:pt idx="162" formatCode="0.00">
                  <c:v>100.63</c:v>
                </c:pt>
                <c:pt idx="163" formatCode="0.00">
                  <c:v>113.49</c:v>
                </c:pt>
                <c:pt idx="164" formatCode="0.00">
                  <c:v>127.03</c:v>
                </c:pt>
                <c:pt idx="165" formatCode="0.00">
                  <c:v>156.09</c:v>
                </c:pt>
                <c:pt idx="166" formatCode="0.00">
                  <c:v>187.74</c:v>
                </c:pt>
                <c:pt idx="167" formatCode="0.00">
                  <c:v>221.92</c:v>
                </c:pt>
                <c:pt idx="168" formatCode="0.00">
                  <c:v>258.56</c:v>
                </c:pt>
                <c:pt idx="169" formatCode="0.00">
                  <c:v>297.60000000000002</c:v>
                </c:pt>
                <c:pt idx="170" formatCode="0.00">
                  <c:v>338.99</c:v>
                </c:pt>
                <c:pt idx="171" formatCode="0.00">
                  <c:v>428.67</c:v>
                </c:pt>
                <c:pt idx="172" formatCode="0.00">
                  <c:v>527.21</c:v>
                </c:pt>
                <c:pt idx="173" formatCode="0.00">
                  <c:v>634.29999999999995</c:v>
                </c:pt>
                <c:pt idx="174" formatCode="0.00">
                  <c:v>749.63</c:v>
                </c:pt>
                <c:pt idx="175" formatCode="0.00">
                  <c:v>872.92</c:v>
                </c:pt>
                <c:pt idx="176" formatCode="0.0">
                  <c:v>1000</c:v>
                </c:pt>
                <c:pt idx="177" formatCode="0.0">
                  <c:v>1140</c:v>
                </c:pt>
                <c:pt idx="178" formatCode="0.0">
                  <c:v>1290</c:v>
                </c:pt>
                <c:pt idx="179" formatCode="0.0">
                  <c:v>1440</c:v>
                </c:pt>
                <c:pt idx="180" formatCode="0.0">
                  <c:v>1600</c:v>
                </c:pt>
                <c:pt idx="181" formatCode="0.0">
                  <c:v>1770</c:v>
                </c:pt>
                <c:pt idx="182" formatCode="0.0">
                  <c:v>2120</c:v>
                </c:pt>
                <c:pt idx="183" formatCode="0.0">
                  <c:v>2590</c:v>
                </c:pt>
                <c:pt idx="184" formatCode="0.0">
                  <c:v>3100</c:v>
                </c:pt>
                <c:pt idx="185" formatCode="0.0">
                  <c:v>3640</c:v>
                </c:pt>
                <c:pt idx="186" formatCode="0.0">
                  <c:v>4220</c:v>
                </c:pt>
                <c:pt idx="187" formatCode="0.0">
                  <c:v>4820</c:v>
                </c:pt>
                <c:pt idx="188" formatCode="0.0">
                  <c:v>5450</c:v>
                </c:pt>
                <c:pt idx="189" formatCode="0.0">
                  <c:v>6110</c:v>
                </c:pt>
                <c:pt idx="190" formatCode="0.0">
                  <c:v>6790</c:v>
                </c:pt>
                <c:pt idx="191" formatCode="0.0">
                  <c:v>8220</c:v>
                </c:pt>
                <c:pt idx="192" formatCode="0.0">
                  <c:v>9730</c:v>
                </c:pt>
                <c:pt idx="193" formatCode="0.0">
                  <c:v>11310</c:v>
                </c:pt>
                <c:pt idx="194" formatCode="0.0">
                  <c:v>12960</c:v>
                </c:pt>
                <c:pt idx="195" formatCode="0.0">
                  <c:v>14660</c:v>
                </c:pt>
                <c:pt idx="196" formatCode="0.0">
                  <c:v>16420</c:v>
                </c:pt>
                <c:pt idx="197" formatCode="0.0">
                  <c:v>20050</c:v>
                </c:pt>
                <c:pt idx="198" formatCode="0.0">
                  <c:v>23830</c:v>
                </c:pt>
                <c:pt idx="199" formatCode="0.0">
                  <c:v>27710</c:v>
                </c:pt>
                <c:pt idx="200" formatCode="0.0">
                  <c:v>31670</c:v>
                </c:pt>
                <c:pt idx="201" formatCode="0.0">
                  <c:v>35700</c:v>
                </c:pt>
                <c:pt idx="202" formatCode="0.0">
                  <c:v>39760</c:v>
                </c:pt>
                <c:pt idx="203" formatCode="0.0">
                  <c:v>43860</c:v>
                </c:pt>
                <c:pt idx="204" formatCode="0.0">
                  <c:v>47970</c:v>
                </c:pt>
                <c:pt idx="205" formatCode="0.0">
                  <c:v>52090</c:v>
                </c:pt>
                <c:pt idx="206" formatCode="0.0">
                  <c:v>56210</c:v>
                </c:pt>
                <c:pt idx="207" formatCode="0.0">
                  <c:v>60320</c:v>
                </c:pt>
                <c:pt idx="208" formatCode="0.0">
                  <c:v>68500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8424"/>
        <c:axId val="480839408"/>
      </c:scatterChart>
      <c:valAx>
        <c:axId val="4808484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9408"/>
        <c:crosses val="autoZero"/>
        <c:crossBetween val="midCat"/>
        <c:majorUnit val="10"/>
      </c:valAx>
      <c:valAx>
        <c:axId val="4808394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84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srim2H_Mylar!$P$5</c:f>
          <c:strCache>
            <c:ptCount val="1"/>
            <c:pt idx="0">
              <c:v>srim2H_Mylar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srim2H_Mylar!$D$20:$D$228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srim2H_Mylar!$E$20:$E$228</c:f>
              <c:numCache>
                <c:formatCode>0.000E+00</c:formatCode>
                <c:ptCount val="209"/>
                <c:pt idx="0">
                  <c:v>1.3899999999999999E-2</c:v>
                </c:pt>
                <c:pt idx="1">
                  <c:v>1.4749999999999999E-2</c:v>
                </c:pt>
                <c:pt idx="2">
                  <c:v>1.554E-2</c:v>
                </c:pt>
                <c:pt idx="3">
                  <c:v>1.6299999999999999E-2</c:v>
                </c:pt>
                <c:pt idx="4">
                  <c:v>1.703E-2</c:v>
                </c:pt>
                <c:pt idx="5">
                  <c:v>1.772E-2</c:v>
                </c:pt>
                <c:pt idx="6">
                  <c:v>1.839E-2</c:v>
                </c:pt>
                <c:pt idx="7">
                  <c:v>1.9040000000000001E-2</c:v>
                </c:pt>
                <c:pt idx="8">
                  <c:v>1.966E-2</c:v>
                </c:pt>
                <c:pt idx="9">
                  <c:v>2.085E-2</c:v>
                </c:pt>
                <c:pt idx="10">
                  <c:v>2.198E-2</c:v>
                </c:pt>
                <c:pt idx="11">
                  <c:v>2.3050000000000001E-2</c:v>
                </c:pt>
                <c:pt idx="12">
                  <c:v>2.4080000000000001E-2</c:v>
                </c:pt>
                <c:pt idx="13">
                  <c:v>2.5059999999999999E-2</c:v>
                </c:pt>
                <c:pt idx="14">
                  <c:v>2.6009999999999998E-2</c:v>
                </c:pt>
                <c:pt idx="15">
                  <c:v>2.7799999999999998E-2</c:v>
                </c:pt>
                <c:pt idx="16">
                  <c:v>2.9489999999999999E-2</c:v>
                </c:pt>
                <c:pt idx="17">
                  <c:v>3.109E-2</c:v>
                </c:pt>
                <c:pt idx="18">
                  <c:v>3.2599999999999997E-2</c:v>
                </c:pt>
                <c:pt idx="19">
                  <c:v>3.4049999999999997E-2</c:v>
                </c:pt>
                <c:pt idx="20">
                  <c:v>3.5439999999999999E-2</c:v>
                </c:pt>
                <c:pt idx="21">
                  <c:v>3.678E-2</c:v>
                </c:pt>
                <c:pt idx="22">
                  <c:v>3.807E-2</c:v>
                </c:pt>
                <c:pt idx="23">
                  <c:v>3.9320000000000001E-2</c:v>
                </c:pt>
                <c:pt idx="24">
                  <c:v>4.0529999999999997E-2</c:v>
                </c:pt>
                <c:pt idx="25">
                  <c:v>4.1709999999999997E-2</c:v>
                </c:pt>
                <c:pt idx="26">
                  <c:v>4.3959999999999999E-2</c:v>
                </c:pt>
                <c:pt idx="27">
                  <c:v>4.6629999999999998E-2</c:v>
                </c:pt>
                <c:pt idx="28">
                  <c:v>4.9149999999999999E-2</c:v>
                </c:pt>
                <c:pt idx="29">
                  <c:v>5.1549999999999999E-2</c:v>
                </c:pt>
                <c:pt idx="30">
                  <c:v>5.3839999999999999E-2</c:v>
                </c:pt>
                <c:pt idx="31">
                  <c:v>5.604E-2</c:v>
                </c:pt>
                <c:pt idx="32">
                  <c:v>5.8160000000000003E-2</c:v>
                </c:pt>
                <c:pt idx="33">
                  <c:v>6.0199999999999997E-2</c:v>
                </c:pt>
                <c:pt idx="34">
                  <c:v>6.2170000000000003E-2</c:v>
                </c:pt>
                <c:pt idx="35">
                  <c:v>6.5939999999999999E-2</c:v>
                </c:pt>
                <c:pt idx="36">
                  <c:v>6.9510000000000002E-2</c:v>
                </c:pt>
                <c:pt idx="37">
                  <c:v>7.2900000000000006E-2</c:v>
                </c:pt>
                <c:pt idx="38">
                  <c:v>7.6139999999999999E-2</c:v>
                </c:pt>
                <c:pt idx="39">
                  <c:v>7.9250000000000001E-2</c:v>
                </c:pt>
                <c:pt idx="40">
                  <c:v>8.2250000000000004E-2</c:v>
                </c:pt>
                <c:pt idx="41">
                  <c:v>8.7919999999999998E-2</c:v>
                </c:pt>
                <c:pt idx="42">
                  <c:v>9.3259999999999996E-2</c:v>
                </c:pt>
                <c:pt idx="43">
                  <c:v>9.8299999999999998E-2</c:v>
                </c:pt>
                <c:pt idx="44">
                  <c:v>0.1031</c:v>
                </c:pt>
                <c:pt idx="45">
                  <c:v>0.1077</c:v>
                </c:pt>
                <c:pt idx="46">
                  <c:v>0.11210000000000001</c:v>
                </c:pt>
                <c:pt idx="47">
                  <c:v>0.1163</c:v>
                </c:pt>
                <c:pt idx="48">
                  <c:v>0.12039999999999999</c:v>
                </c:pt>
                <c:pt idx="49">
                  <c:v>0.12429999999999999</c:v>
                </c:pt>
                <c:pt idx="50">
                  <c:v>0.12820000000000001</c:v>
                </c:pt>
                <c:pt idx="51">
                  <c:v>0.13189999999999999</c:v>
                </c:pt>
                <c:pt idx="52">
                  <c:v>0.13900000000000001</c:v>
                </c:pt>
                <c:pt idx="53">
                  <c:v>0.14749999999999999</c:v>
                </c:pt>
                <c:pt idx="54">
                  <c:v>0.15540000000000001</c:v>
                </c:pt>
                <c:pt idx="55">
                  <c:v>0.16300000000000001</c:v>
                </c:pt>
                <c:pt idx="56">
                  <c:v>0.17030000000000001</c:v>
                </c:pt>
                <c:pt idx="57">
                  <c:v>0.1772</c:v>
                </c:pt>
                <c:pt idx="58">
                  <c:v>0.18390000000000001</c:v>
                </c:pt>
                <c:pt idx="59">
                  <c:v>0.19040000000000001</c:v>
                </c:pt>
                <c:pt idx="60">
                  <c:v>0.1966</c:v>
                </c:pt>
                <c:pt idx="61">
                  <c:v>0.20730000000000001</c:v>
                </c:pt>
                <c:pt idx="62">
                  <c:v>0.2175</c:v>
                </c:pt>
                <c:pt idx="63">
                  <c:v>0.2271</c:v>
                </c:pt>
                <c:pt idx="64">
                  <c:v>0.2364</c:v>
                </c:pt>
                <c:pt idx="65">
                  <c:v>0.2452</c:v>
                </c:pt>
                <c:pt idx="66">
                  <c:v>0.25369999999999998</c:v>
                </c:pt>
                <c:pt idx="67">
                  <c:v>0.26989999999999997</c:v>
                </c:pt>
                <c:pt idx="68">
                  <c:v>0.28510000000000002</c:v>
                </c:pt>
                <c:pt idx="69">
                  <c:v>0.2994</c:v>
                </c:pt>
                <c:pt idx="70">
                  <c:v>0.31290000000000001</c:v>
                </c:pt>
                <c:pt idx="71">
                  <c:v>0.32579999999999998</c:v>
                </c:pt>
                <c:pt idx="72">
                  <c:v>0.3382</c:v>
                </c:pt>
                <c:pt idx="73">
                  <c:v>0.35</c:v>
                </c:pt>
                <c:pt idx="74">
                  <c:v>0.36130000000000001</c:v>
                </c:pt>
                <c:pt idx="75">
                  <c:v>0.37230000000000002</c:v>
                </c:pt>
                <c:pt idx="76">
                  <c:v>0.38279999999999997</c:v>
                </c:pt>
                <c:pt idx="77">
                  <c:v>0.39290000000000003</c:v>
                </c:pt>
                <c:pt idx="78">
                  <c:v>0.41220000000000001</c:v>
                </c:pt>
                <c:pt idx="79">
                  <c:v>0.43469999999999998</c:v>
                </c:pt>
                <c:pt idx="80">
                  <c:v>0.45550000000000002</c:v>
                </c:pt>
                <c:pt idx="81">
                  <c:v>0.47489999999999999</c:v>
                </c:pt>
                <c:pt idx="82">
                  <c:v>0.49299999999999999</c:v>
                </c:pt>
                <c:pt idx="83">
                  <c:v>0.50990000000000002</c:v>
                </c:pt>
                <c:pt idx="84">
                  <c:v>0.52569999999999995</c:v>
                </c:pt>
                <c:pt idx="85">
                  <c:v>0.54059999999999997</c:v>
                </c:pt>
                <c:pt idx="86">
                  <c:v>0.55459999999999998</c:v>
                </c:pt>
                <c:pt idx="87">
                  <c:v>0.58020000000000005</c:v>
                </c:pt>
                <c:pt idx="88">
                  <c:v>0.60299999999999998</c:v>
                </c:pt>
                <c:pt idx="89">
                  <c:v>0.62339999999999995</c:v>
                </c:pt>
                <c:pt idx="90">
                  <c:v>0.64159999999999995</c:v>
                </c:pt>
                <c:pt idx="91">
                  <c:v>0.65790000000000004</c:v>
                </c:pt>
                <c:pt idx="92">
                  <c:v>0.67259999999999998</c:v>
                </c:pt>
                <c:pt idx="93">
                  <c:v>0.69769999999999999</c:v>
                </c:pt>
                <c:pt idx="94">
                  <c:v>0.71779999999999999</c:v>
                </c:pt>
                <c:pt idx="95">
                  <c:v>0.73380000000000001</c:v>
                </c:pt>
                <c:pt idx="96">
                  <c:v>0.74609999999999999</c:v>
                </c:pt>
                <c:pt idx="97">
                  <c:v>0.75529999999999997</c:v>
                </c:pt>
                <c:pt idx="98">
                  <c:v>0.76170000000000004</c:v>
                </c:pt>
                <c:pt idx="99">
                  <c:v>0.76570000000000005</c:v>
                </c:pt>
                <c:pt idx="100">
                  <c:v>0.76749999999999996</c:v>
                </c:pt>
                <c:pt idx="101">
                  <c:v>0.76739999999999997</c:v>
                </c:pt>
                <c:pt idx="102">
                  <c:v>0.76570000000000005</c:v>
                </c:pt>
                <c:pt idx="103">
                  <c:v>0.76259999999999994</c:v>
                </c:pt>
                <c:pt idx="104">
                  <c:v>0.75319999999999998</c:v>
                </c:pt>
                <c:pt idx="105">
                  <c:v>0.73699999999999999</c:v>
                </c:pt>
                <c:pt idx="106">
                  <c:v>0.71779999999999999</c:v>
                </c:pt>
                <c:pt idx="107">
                  <c:v>0.69710000000000005</c:v>
                </c:pt>
                <c:pt idx="108">
                  <c:v>0.67600000000000005</c:v>
                </c:pt>
                <c:pt idx="109">
                  <c:v>0.65500000000000003</c:v>
                </c:pt>
                <c:pt idx="110">
                  <c:v>0.63449999999999995</c:v>
                </c:pt>
                <c:pt idx="111">
                  <c:v>0.6149</c:v>
                </c:pt>
                <c:pt idx="112">
                  <c:v>0.59609999999999996</c:v>
                </c:pt>
                <c:pt idx="113">
                  <c:v>0.5615</c:v>
                </c:pt>
                <c:pt idx="114">
                  <c:v>0.53059999999999996</c:v>
                </c:pt>
                <c:pt idx="115">
                  <c:v>0.50319999999999998</c:v>
                </c:pt>
                <c:pt idx="116">
                  <c:v>0.47870000000000001</c:v>
                </c:pt>
                <c:pt idx="117">
                  <c:v>0.45679999999999998</c:v>
                </c:pt>
                <c:pt idx="118">
                  <c:v>0.43719999999999998</c:v>
                </c:pt>
                <c:pt idx="119">
                  <c:v>0.40339999999999998</c:v>
                </c:pt>
                <c:pt idx="120">
                  <c:v>0.37540000000000001</c:v>
                </c:pt>
                <c:pt idx="121">
                  <c:v>0.35170000000000001</c:v>
                </c:pt>
                <c:pt idx="122">
                  <c:v>0.33150000000000002</c:v>
                </c:pt>
                <c:pt idx="123">
                  <c:v>0.314</c:v>
                </c:pt>
                <c:pt idx="124">
                  <c:v>0.29870000000000002</c:v>
                </c:pt>
                <c:pt idx="125">
                  <c:v>0.28520000000000001</c:v>
                </c:pt>
                <c:pt idx="126">
                  <c:v>0.2732</c:v>
                </c:pt>
                <c:pt idx="127">
                  <c:v>0.2626</c:v>
                </c:pt>
                <c:pt idx="128">
                  <c:v>0.253</c:v>
                </c:pt>
                <c:pt idx="129">
                  <c:v>0.24440000000000001</c:v>
                </c:pt>
                <c:pt idx="130">
                  <c:v>0.22950000000000001</c:v>
                </c:pt>
                <c:pt idx="131">
                  <c:v>0.217</c:v>
                </c:pt>
                <c:pt idx="132">
                  <c:v>0.20419999999999999</c:v>
                </c:pt>
                <c:pt idx="133">
                  <c:v>0.19239999999999999</c:v>
                </c:pt>
                <c:pt idx="134">
                  <c:v>0.182</c:v>
                </c:pt>
                <c:pt idx="135">
                  <c:v>0.1726</c:v>
                </c:pt>
                <c:pt idx="136">
                  <c:v>0.1641</c:v>
                </c:pt>
                <c:pt idx="137">
                  <c:v>0.15640000000000001</c:v>
                </c:pt>
                <c:pt idx="138">
                  <c:v>0.14929999999999999</c:v>
                </c:pt>
                <c:pt idx="139">
                  <c:v>0.13700000000000001</c:v>
                </c:pt>
                <c:pt idx="140">
                  <c:v>0.12670000000000001</c:v>
                </c:pt>
                <c:pt idx="141">
                  <c:v>0.11799999999999999</c:v>
                </c:pt>
                <c:pt idx="142">
                  <c:v>0.1104</c:v>
                </c:pt>
                <c:pt idx="143">
                  <c:v>0.10390000000000001</c:v>
                </c:pt>
                <c:pt idx="144">
                  <c:v>9.8140000000000005E-2</c:v>
                </c:pt>
                <c:pt idx="145">
                  <c:v>8.8529999999999998E-2</c:v>
                </c:pt>
                <c:pt idx="146">
                  <c:v>8.0780000000000005E-2</c:v>
                </c:pt>
                <c:pt idx="147">
                  <c:v>7.4389999999999998E-2</c:v>
                </c:pt>
                <c:pt idx="148">
                  <c:v>6.9019999999999998E-2</c:v>
                </c:pt>
                <c:pt idx="149">
                  <c:v>6.4439999999999997E-2</c:v>
                </c:pt>
                <c:pt idx="150">
                  <c:v>6.0470000000000003E-2</c:v>
                </c:pt>
                <c:pt idx="151">
                  <c:v>5.7009999999999998E-2</c:v>
                </c:pt>
                <c:pt idx="152">
                  <c:v>5.3960000000000001E-2</c:v>
                </c:pt>
                <c:pt idx="153">
                  <c:v>5.1249999999999997E-2</c:v>
                </c:pt>
                <c:pt idx="154">
                  <c:v>4.8820000000000002E-2</c:v>
                </c:pt>
                <c:pt idx="155">
                  <c:v>4.6629999999999998E-2</c:v>
                </c:pt>
                <c:pt idx="156">
                  <c:v>4.2840000000000003E-2</c:v>
                </c:pt>
                <c:pt idx="157">
                  <c:v>3.8949999999999999E-2</c:v>
                </c:pt>
                <c:pt idx="158">
                  <c:v>3.5770000000000003E-2</c:v>
                </c:pt>
                <c:pt idx="159">
                  <c:v>3.3099999999999997E-2</c:v>
                </c:pt>
                <c:pt idx="160">
                  <c:v>3.0839999999999999E-2</c:v>
                </c:pt>
                <c:pt idx="161">
                  <c:v>2.8899999999999999E-2</c:v>
                </c:pt>
                <c:pt idx="162">
                  <c:v>2.7210000000000002E-2</c:v>
                </c:pt>
                <c:pt idx="163">
                  <c:v>2.572E-2</c:v>
                </c:pt>
                <c:pt idx="164">
                  <c:v>2.4410000000000001E-2</c:v>
                </c:pt>
                <c:pt idx="165">
                  <c:v>2.2169999999999999E-2</c:v>
                </c:pt>
                <c:pt idx="166">
                  <c:v>2.035E-2</c:v>
                </c:pt>
                <c:pt idx="167">
                  <c:v>1.883E-2</c:v>
                </c:pt>
                <c:pt idx="168">
                  <c:v>1.755E-2</c:v>
                </c:pt>
                <c:pt idx="169">
                  <c:v>1.6449999999999999E-2</c:v>
                </c:pt>
                <c:pt idx="170">
                  <c:v>1.549E-2</c:v>
                </c:pt>
                <c:pt idx="171">
                  <c:v>1.391E-2</c:v>
                </c:pt>
                <c:pt idx="172">
                  <c:v>1.2659999999999999E-2</c:v>
                </c:pt>
                <c:pt idx="173">
                  <c:v>1.1639999999999999E-2</c:v>
                </c:pt>
                <c:pt idx="174">
                  <c:v>1.0789999999999999E-2</c:v>
                </c:pt>
                <c:pt idx="175">
                  <c:v>1.008E-2</c:v>
                </c:pt>
                <c:pt idx="176">
                  <c:v>9.4640000000000002E-3</c:v>
                </c:pt>
                <c:pt idx="177">
                  <c:v>8.933E-3</c:v>
                </c:pt>
                <c:pt idx="178">
                  <c:v>8.4700000000000001E-3</c:v>
                </c:pt>
                <c:pt idx="179">
                  <c:v>8.0599999999999995E-3</c:v>
                </c:pt>
                <c:pt idx="180">
                  <c:v>7.6959999999999997E-3</c:v>
                </c:pt>
                <c:pt idx="181">
                  <c:v>7.3699999999999998E-3</c:v>
                </c:pt>
                <c:pt idx="182">
                  <c:v>6.8100000000000001E-3</c:v>
                </c:pt>
                <c:pt idx="183">
                  <c:v>6.2430000000000003E-3</c:v>
                </c:pt>
                <c:pt idx="184">
                  <c:v>5.7840000000000001E-3</c:v>
                </c:pt>
                <c:pt idx="185">
                  <c:v>5.4039999999999999E-3</c:v>
                </c:pt>
                <c:pt idx="186">
                  <c:v>5.0850000000000001E-3</c:v>
                </c:pt>
                <c:pt idx="187">
                  <c:v>4.8129999999999996E-3</c:v>
                </c:pt>
                <c:pt idx="188">
                  <c:v>4.5789999999999997E-3</c:v>
                </c:pt>
                <c:pt idx="189">
                  <c:v>4.3740000000000003E-3</c:v>
                </c:pt>
                <c:pt idx="190">
                  <c:v>4.1939999999999998E-3</c:v>
                </c:pt>
                <c:pt idx="191">
                  <c:v>3.8930000000000002E-3</c:v>
                </c:pt>
                <c:pt idx="192">
                  <c:v>3.65E-3</c:v>
                </c:pt>
                <c:pt idx="193">
                  <c:v>3.4510000000000001E-3</c:v>
                </c:pt>
                <c:pt idx="194">
                  <c:v>3.284E-3</c:v>
                </c:pt>
                <c:pt idx="195">
                  <c:v>3.143E-3</c:v>
                </c:pt>
                <c:pt idx="196">
                  <c:v>3.0230000000000001E-3</c:v>
                </c:pt>
                <c:pt idx="197">
                  <c:v>2.8270000000000001E-3</c:v>
                </c:pt>
                <c:pt idx="198">
                  <c:v>2.6749999999999999E-3</c:v>
                </c:pt>
                <c:pt idx="199">
                  <c:v>2.555E-3</c:v>
                </c:pt>
                <c:pt idx="200">
                  <c:v>2.4580000000000001E-3</c:v>
                </c:pt>
                <c:pt idx="201">
                  <c:v>2.3779999999999999E-3</c:v>
                </c:pt>
                <c:pt idx="202">
                  <c:v>2.3110000000000001E-3</c:v>
                </c:pt>
                <c:pt idx="203">
                  <c:v>2.2550000000000001E-3</c:v>
                </c:pt>
                <c:pt idx="204">
                  <c:v>2.2070000000000002E-3</c:v>
                </c:pt>
                <c:pt idx="205">
                  <c:v>2.166E-3</c:v>
                </c:pt>
                <c:pt idx="206">
                  <c:v>2.1310000000000001E-3</c:v>
                </c:pt>
                <c:pt idx="207">
                  <c:v>2.0999999999999999E-3</c:v>
                </c:pt>
                <c:pt idx="208">
                  <c:v>2.0500000000000002E-3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srim2H_Mylar!$D$20:$D$228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srim2H_Mylar!$F$20:$F$228</c:f>
              <c:numCache>
                <c:formatCode>0.000E+00</c:formatCode>
                <c:ptCount val="209"/>
                <c:pt idx="0">
                  <c:v>5.4179999999999999E-2</c:v>
                </c:pt>
                <c:pt idx="1">
                  <c:v>5.5620000000000003E-2</c:v>
                </c:pt>
                <c:pt idx="2">
                  <c:v>5.688E-2</c:v>
                </c:pt>
                <c:pt idx="3">
                  <c:v>5.7979999999999997E-2</c:v>
                </c:pt>
                <c:pt idx="4">
                  <c:v>5.8950000000000002E-2</c:v>
                </c:pt>
                <c:pt idx="5">
                  <c:v>5.9819999999999998E-2</c:v>
                </c:pt>
                <c:pt idx="6">
                  <c:v>6.0589999999999998E-2</c:v>
                </c:pt>
                <c:pt idx="7">
                  <c:v>6.1280000000000001E-2</c:v>
                </c:pt>
                <c:pt idx="8">
                  <c:v>6.1899999999999997E-2</c:v>
                </c:pt>
                <c:pt idx="9">
                  <c:v>6.2969999999999998E-2</c:v>
                </c:pt>
                <c:pt idx="10">
                  <c:v>6.3850000000000004E-2</c:v>
                </c:pt>
                <c:pt idx="11">
                  <c:v>6.4579999999999999E-2</c:v>
                </c:pt>
                <c:pt idx="12">
                  <c:v>6.5189999999999998E-2</c:v>
                </c:pt>
                <c:pt idx="13">
                  <c:v>6.5689999999999998E-2</c:v>
                </c:pt>
                <c:pt idx="14">
                  <c:v>6.6110000000000002E-2</c:v>
                </c:pt>
                <c:pt idx="15">
                  <c:v>6.6750000000000004E-2</c:v>
                </c:pt>
                <c:pt idx="16">
                  <c:v>6.7180000000000004E-2</c:v>
                </c:pt>
                <c:pt idx="17">
                  <c:v>6.7449999999999996E-2</c:v>
                </c:pt>
                <c:pt idx="18">
                  <c:v>6.7599999999999993E-2</c:v>
                </c:pt>
                <c:pt idx="19">
                  <c:v>6.7650000000000002E-2</c:v>
                </c:pt>
                <c:pt idx="20">
                  <c:v>6.7640000000000006E-2</c:v>
                </c:pt>
                <c:pt idx="21">
                  <c:v>6.7559999999999995E-2</c:v>
                </c:pt>
                <c:pt idx="22">
                  <c:v>6.7430000000000004E-2</c:v>
                </c:pt>
                <c:pt idx="23">
                  <c:v>6.7269999999999996E-2</c:v>
                </c:pt>
                <c:pt idx="24">
                  <c:v>6.7080000000000001E-2</c:v>
                </c:pt>
                <c:pt idx="25">
                  <c:v>6.6860000000000003E-2</c:v>
                </c:pt>
                <c:pt idx="26">
                  <c:v>6.6360000000000002E-2</c:v>
                </c:pt>
                <c:pt idx="27">
                  <c:v>6.5670000000000006E-2</c:v>
                </c:pt>
                <c:pt idx="28">
                  <c:v>6.4920000000000005E-2</c:v>
                </c:pt>
                <c:pt idx="29">
                  <c:v>6.4140000000000003E-2</c:v>
                </c:pt>
                <c:pt idx="30">
                  <c:v>6.336E-2</c:v>
                </c:pt>
                <c:pt idx="31">
                  <c:v>6.2570000000000001E-2</c:v>
                </c:pt>
                <c:pt idx="32">
                  <c:v>6.1780000000000002E-2</c:v>
                </c:pt>
                <c:pt idx="33">
                  <c:v>6.0999999999999999E-2</c:v>
                </c:pt>
                <c:pt idx="34">
                  <c:v>6.0229999999999999E-2</c:v>
                </c:pt>
                <c:pt idx="35">
                  <c:v>5.8740000000000001E-2</c:v>
                </c:pt>
                <c:pt idx="36">
                  <c:v>5.7320000000000003E-2</c:v>
                </c:pt>
                <c:pt idx="37">
                  <c:v>5.5960000000000003E-2</c:v>
                </c:pt>
                <c:pt idx="38">
                  <c:v>5.4670000000000003E-2</c:v>
                </c:pt>
                <c:pt idx="39">
                  <c:v>5.3449999999999998E-2</c:v>
                </c:pt>
                <c:pt idx="40">
                  <c:v>5.228E-2</c:v>
                </c:pt>
                <c:pt idx="41">
                  <c:v>5.0119999999999998E-2</c:v>
                </c:pt>
                <c:pt idx="42">
                  <c:v>4.8149999999999998E-2</c:v>
                </c:pt>
                <c:pt idx="43">
                  <c:v>4.6370000000000001E-2</c:v>
                </c:pt>
                <c:pt idx="44">
                  <c:v>4.4729999999999999E-2</c:v>
                </c:pt>
                <c:pt idx="45">
                  <c:v>4.3229999999999998E-2</c:v>
                </c:pt>
                <c:pt idx="46">
                  <c:v>4.1840000000000002E-2</c:v>
                </c:pt>
                <c:pt idx="47">
                  <c:v>4.0559999999999999E-2</c:v>
                </c:pt>
                <c:pt idx="48">
                  <c:v>3.9359999999999999E-2</c:v>
                </c:pt>
                <c:pt idx="49">
                  <c:v>3.8249999999999999E-2</c:v>
                </c:pt>
                <c:pt idx="50">
                  <c:v>3.7220000000000003E-2</c:v>
                </c:pt>
                <c:pt idx="51">
                  <c:v>3.6240000000000001E-2</c:v>
                </c:pt>
                <c:pt idx="52">
                  <c:v>3.4470000000000001E-2</c:v>
                </c:pt>
                <c:pt idx="53">
                  <c:v>3.2530000000000003E-2</c:v>
                </c:pt>
                <c:pt idx="54">
                  <c:v>3.082E-2</c:v>
                </c:pt>
                <c:pt idx="55">
                  <c:v>2.9319999999999999E-2</c:v>
                </c:pt>
                <c:pt idx="56">
                  <c:v>2.7980000000000001E-2</c:v>
                </c:pt>
                <c:pt idx="57">
                  <c:v>2.6780000000000002E-2</c:v>
                </c:pt>
                <c:pt idx="58">
                  <c:v>2.5690000000000001E-2</c:v>
                </c:pt>
                <c:pt idx="59">
                  <c:v>2.4709999999999999E-2</c:v>
                </c:pt>
                <c:pt idx="60">
                  <c:v>2.3800000000000002E-2</c:v>
                </c:pt>
                <c:pt idx="61">
                  <c:v>2.2210000000000001E-2</c:v>
                </c:pt>
                <c:pt idx="62">
                  <c:v>2.085E-2</c:v>
                </c:pt>
                <c:pt idx="63">
                  <c:v>1.967E-2</c:v>
                </c:pt>
                <c:pt idx="64">
                  <c:v>1.8630000000000001E-2</c:v>
                </c:pt>
                <c:pt idx="65">
                  <c:v>1.771E-2</c:v>
                </c:pt>
                <c:pt idx="66">
                  <c:v>1.6889999999999999E-2</c:v>
                </c:pt>
                <c:pt idx="67">
                  <c:v>1.549E-2</c:v>
                </c:pt>
                <c:pt idx="68">
                  <c:v>1.4319999999999999E-2</c:v>
                </c:pt>
                <c:pt idx="69">
                  <c:v>1.3339999999999999E-2</c:v>
                </c:pt>
                <c:pt idx="70">
                  <c:v>1.251E-2</c:v>
                </c:pt>
                <c:pt idx="71">
                  <c:v>1.1780000000000001E-2</c:v>
                </c:pt>
                <c:pt idx="72">
                  <c:v>1.1140000000000001E-2</c:v>
                </c:pt>
                <c:pt idx="73">
                  <c:v>1.0580000000000001E-2</c:v>
                </c:pt>
                <c:pt idx="74">
                  <c:v>1.0070000000000001E-2</c:v>
                </c:pt>
                <c:pt idx="75">
                  <c:v>9.6190000000000008E-3</c:v>
                </c:pt>
                <c:pt idx="76">
                  <c:v>9.2099999999999994E-3</c:v>
                </c:pt>
                <c:pt idx="77">
                  <c:v>8.8389999999999996E-3</c:v>
                </c:pt>
                <c:pt idx="78">
                  <c:v>8.1869999999999998E-3</c:v>
                </c:pt>
                <c:pt idx="79">
                  <c:v>7.509E-3</c:v>
                </c:pt>
                <c:pt idx="80">
                  <c:v>6.9449999999999998E-3</c:v>
                </c:pt>
                <c:pt idx="81">
                  <c:v>6.4679999999999998E-3</c:v>
                </c:pt>
                <c:pt idx="82">
                  <c:v>6.058E-3</c:v>
                </c:pt>
                <c:pt idx="83">
                  <c:v>5.7019999999999996E-3</c:v>
                </c:pt>
                <c:pt idx="84">
                  <c:v>5.3889999999999997E-3</c:v>
                </c:pt>
                <c:pt idx="85">
                  <c:v>5.1120000000000002E-3</c:v>
                </c:pt>
                <c:pt idx="86">
                  <c:v>4.8650000000000004E-3</c:v>
                </c:pt>
                <c:pt idx="87">
                  <c:v>4.4409999999999996E-3</c:v>
                </c:pt>
                <c:pt idx="88">
                  <c:v>4.091E-3</c:v>
                </c:pt>
                <c:pt idx="89">
                  <c:v>3.797E-3</c:v>
                </c:pt>
                <c:pt idx="90">
                  <c:v>3.5460000000000001E-3</c:v>
                </c:pt>
                <c:pt idx="91">
                  <c:v>3.3279999999999998E-3</c:v>
                </c:pt>
                <c:pt idx="92">
                  <c:v>3.1380000000000002E-3</c:v>
                </c:pt>
                <c:pt idx="93">
                  <c:v>2.82E-3</c:v>
                </c:pt>
                <c:pt idx="94">
                  <c:v>2.5660000000000001E-3</c:v>
                </c:pt>
                <c:pt idx="95">
                  <c:v>2.356E-3</c:v>
                </c:pt>
                <c:pt idx="96">
                  <c:v>2.1810000000000002E-3</c:v>
                </c:pt>
                <c:pt idx="97">
                  <c:v>2.032E-3</c:v>
                </c:pt>
                <c:pt idx="98">
                  <c:v>1.903E-3</c:v>
                </c:pt>
                <c:pt idx="99">
                  <c:v>1.7910000000000001E-3</c:v>
                </c:pt>
                <c:pt idx="100">
                  <c:v>1.6919999999999999E-3</c:v>
                </c:pt>
                <c:pt idx="101">
                  <c:v>1.6050000000000001E-3</c:v>
                </c:pt>
                <c:pt idx="102">
                  <c:v>1.526E-3</c:v>
                </c:pt>
                <c:pt idx="103">
                  <c:v>1.456E-3</c:v>
                </c:pt>
                <c:pt idx="104">
                  <c:v>1.3339999999999999E-3</c:v>
                </c:pt>
                <c:pt idx="105">
                  <c:v>1.209E-3</c:v>
                </c:pt>
                <c:pt idx="106">
                  <c:v>1.1069999999999999E-3</c:v>
                </c:pt>
                <c:pt idx="107">
                  <c:v>1.0219999999999999E-3</c:v>
                </c:pt>
                <c:pt idx="108">
                  <c:v>9.4959999999999999E-4</c:v>
                </c:pt>
                <c:pt idx="109">
                  <c:v>8.876E-4</c:v>
                </c:pt>
                <c:pt idx="110">
                  <c:v>8.3370000000000004E-4</c:v>
                </c:pt>
                <c:pt idx="111">
                  <c:v>7.8629999999999998E-4</c:v>
                </c:pt>
                <c:pt idx="112">
                  <c:v>7.4439999999999999E-4</c:v>
                </c:pt>
                <c:pt idx="113">
                  <c:v>6.734E-4</c:v>
                </c:pt>
                <c:pt idx="114">
                  <c:v>6.1550000000000005E-4</c:v>
                </c:pt>
                <c:pt idx="115">
                  <c:v>5.6720000000000002E-4</c:v>
                </c:pt>
                <c:pt idx="116">
                  <c:v>5.2649999999999995E-4</c:v>
                </c:pt>
                <c:pt idx="117">
                  <c:v>4.9149999999999997E-4</c:v>
                </c:pt>
                <c:pt idx="118">
                  <c:v>4.6109999999999999E-4</c:v>
                </c:pt>
                <c:pt idx="119">
                  <c:v>4.1090000000000001E-4</c:v>
                </c:pt>
                <c:pt idx="120">
                  <c:v>3.7110000000000002E-4</c:v>
                </c:pt>
                <c:pt idx="121">
                  <c:v>3.3869999999999999E-4</c:v>
                </c:pt>
                <c:pt idx="122">
                  <c:v>3.1169999999999999E-4</c:v>
                </c:pt>
                <c:pt idx="123">
                  <c:v>2.8899999999999998E-4</c:v>
                </c:pt>
                <c:pt idx="124">
                  <c:v>2.6949999999999999E-4</c:v>
                </c:pt>
                <c:pt idx="125">
                  <c:v>2.5260000000000001E-4</c:v>
                </c:pt>
                <c:pt idx="126">
                  <c:v>2.3780000000000001E-4</c:v>
                </c:pt>
                <c:pt idx="127">
                  <c:v>2.2469999999999999E-4</c:v>
                </c:pt>
                <c:pt idx="128">
                  <c:v>2.131E-4</c:v>
                </c:pt>
                <c:pt idx="129">
                  <c:v>2.0269999999999999E-4</c:v>
                </c:pt>
                <c:pt idx="130">
                  <c:v>1.8479999999999999E-4</c:v>
                </c:pt>
                <c:pt idx="131">
                  <c:v>1.6660000000000001E-4</c:v>
                </c:pt>
                <c:pt idx="132">
                  <c:v>1.518E-4</c:v>
                </c:pt>
                <c:pt idx="133">
                  <c:v>1.395E-4</c:v>
                </c:pt>
                <c:pt idx="134">
                  <c:v>1.292E-4</c:v>
                </c:pt>
                <c:pt idx="135">
                  <c:v>1.203E-4</c:v>
                </c:pt>
                <c:pt idx="136">
                  <c:v>1.127E-4</c:v>
                </c:pt>
                <c:pt idx="137">
                  <c:v>1.06E-4</c:v>
                </c:pt>
                <c:pt idx="138">
                  <c:v>1.0009999999999999E-4</c:v>
                </c:pt>
                <c:pt idx="139">
                  <c:v>9.0119999999999998E-5</c:v>
                </c:pt>
                <c:pt idx="140">
                  <c:v>8.2039999999999994E-5</c:v>
                </c:pt>
                <c:pt idx="141">
                  <c:v>7.5350000000000002E-5</c:v>
                </c:pt>
                <c:pt idx="142">
                  <c:v>6.9709999999999995E-5</c:v>
                </c:pt>
                <c:pt idx="143">
                  <c:v>6.4900000000000005E-5</c:v>
                </c:pt>
                <c:pt idx="144">
                  <c:v>6.0730000000000003E-5</c:v>
                </c:pt>
                <c:pt idx="145">
                  <c:v>5.3879999999999999E-5</c:v>
                </c:pt>
                <c:pt idx="146">
                  <c:v>4.8470000000000002E-5</c:v>
                </c:pt>
                <c:pt idx="147">
                  <c:v>4.409E-5</c:v>
                </c:pt>
                <c:pt idx="148">
                  <c:v>4.0469999999999997E-5</c:v>
                </c:pt>
                <c:pt idx="149">
                  <c:v>3.7410000000000003E-5</c:v>
                </c:pt>
                <c:pt idx="150">
                  <c:v>3.481E-5</c:v>
                </c:pt>
                <c:pt idx="151">
                  <c:v>3.256E-5</c:v>
                </c:pt>
                <c:pt idx="152">
                  <c:v>3.0589999999999997E-5</c:v>
                </c:pt>
                <c:pt idx="153">
                  <c:v>2.8860000000000002E-5</c:v>
                </c:pt>
                <c:pt idx="154">
                  <c:v>2.7319999999999999E-5</c:v>
                </c:pt>
                <c:pt idx="155">
                  <c:v>2.5939999999999999E-5</c:v>
                </c:pt>
                <c:pt idx="156">
                  <c:v>2.3580000000000001E-5</c:v>
                </c:pt>
                <c:pt idx="157">
                  <c:v>2.1189999999999999E-5</c:v>
                </c:pt>
                <c:pt idx="158">
                  <c:v>1.9259999999999999E-5</c:v>
                </c:pt>
                <c:pt idx="159">
                  <c:v>1.766E-5</c:v>
                </c:pt>
                <c:pt idx="160">
                  <c:v>1.632E-5</c:v>
                </c:pt>
                <c:pt idx="161">
                  <c:v>1.517E-5</c:v>
                </c:pt>
                <c:pt idx="162">
                  <c:v>1.418E-5</c:v>
                </c:pt>
                <c:pt idx="163">
                  <c:v>1.332E-5</c:v>
                </c:pt>
                <c:pt idx="164">
                  <c:v>1.256E-5</c:v>
                </c:pt>
                <c:pt idx="165">
                  <c:v>1.128E-5</c:v>
                </c:pt>
                <c:pt idx="166">
                  <c:v>1.024E-5</c:v>
                </c:pt>
                <c:pt idx="167">
                  <c:v>9.3870000000000001E-6</c:v>
                </c:pt>
                <c:pt idx="168">
                  <c:v>8.6689999999999995E-6</c:v>
                </c:pt>
                <c:pt idx="169">
                  <c:v>8.0560000000000005E-6</c:v>
                </c:pt>
                <c:pt idx="170">
                  <c:v>7.5270000000000001E-6</c:v>
                </c:pt>
                <c:pt idx="171">
                  <c:v>6.6599999999999998E-6</c:v>
                </c:pt>
                <c:pt idx="172">
                  <c:v>5.9780000000000002E-6</c:v>
                </c:pt>
                <c:pt idx="173">
                  <c:v>5.4269999999999999E-6</c:v>
                </c:pt>
                <c:pt idx="174">
                  <c:v>4.972E-6</c:v>
                </c:pt>
                <c:pt idx="175">
                  <c:v>4.5889999999999996E-6</c:v>
                </c:pt>
                <c:pt idx="176">
                  <c:v>4.2629999999999997E-6</c:v>
                </c:pt>
                <c:pt idx="177">
                  <c:v>3.9820000000000002E-6</c:v>
                </c:pt>
                <c:pt idx="178">
                  <c:v>3.737E-6</c:v>
                </c:pt>
                <c:pt idx="179">
                  <c:v>3.5209999999999998E-6</c:v>
                </c:pt>
                <c:pt idx="180">
                  <c:v>3.3299999999999999E-6</c:v>
                </c:pt>
                <c:pt idx="181">
                  <c:v>3.1590000000000002E-6</c:v>
                </c:pt>
                <c:pt idx="182">
                  <c:v>2.8660000000000002E-6</c:v>
                </c:pt>
                <c:pt idx="183">
                  <c:v>2.571E-6</c:v>
                </c:pt>
                <c:pt idx="184">
                  <c:v>2.3319999999999999E-6</c:v>
                </c:pt>
                <c:pt idx="185">
                  <c:v>2.136E-6</c:v>
                </c:pt>
                <c:pt idx="186">
                  <c:v>1.9700000000000002E-6</c:v>
                </c:pt>
                <c:pt idx="187">
                  <c:v>1.8300000000000001E-6</c:v>
                </c:pt>
                <c:pt idx="188">
                  <c:v>1.708E-6</c:v>
                </c:pt>
                <c:pt idx="189">
                  <c:v>1.6029999999999999E-6</c:v>
                </c:pt>
                <c:pt idx="190">
                  <c:v>1.5099999999999999E-6</c:v>
                </c:pt>
                <c:pt idx="191">
                  <c:v>1.353E-6</c:v>
                </c:pt>
                <c:pt idx="192">
                  <c:v>1.2270000000000001E-6</c:v>
                </c:pt>
                <c:pt idx="193">
                  <c:v>1.1230000000000001E-6</c:v>
                </c:pt>
                <c:pt idx="194">
                  <c:v>1.0359999999999999E-6</c:v>
                </c:pt>
                <c:pt idx="195">
                  <c:v>9.6190000000000006E-7</c:v>
                </c:pt>
                <c:pt idx="196">
                  <c:v>8.9780000000000001E-7</c:v>
                </c:pt>
                <c:pt idx="197">
                  <c:v>7.9289999999999996E-7</c:v>
                </c:pt>
                <c:pt idx="198">
                  <c:v>7.1060000000000002E-7</c:v>
                </c:pt>
                <c:pt idx="199">
                  <c:v>6.4420000000000001E-7</c:v>
                </c:pt>
                <c:pt idx="200">
                  <c:v>5.8940000000000002E-7</c:v>
                </c:pt>
                <c:pt idx="201">
                  <c:v>5.4349999999999996E-7</c:v>
                </c:pt>
                <c:pt idx="202">
                  <c:v>5.0439999999999999E-7</c:v>
                </c:pt>
                <c:pt idx="203">
                  <c:v>4.707E-7</c:v>
                </c:pt>
                <c:pt idx="204">
                  <c:v>4.4140000000000002E-7</c:v>
                </c:pt>
                <c:pt idx="205">
                  <c:v>4.1559999999999999E-7</c:v>
                </c:pt>
                <c:pt idx="206">
                  <c:v>3.9270000000000002E-7</c:v>
                </c:pt>
                <c:pt idx="207">
                  <c:v>3.7230000000000002E-7</c:v>
                </c:pt>
                <c:pt idx="208">
                  <c:v>3.3739999999999999E-7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srim2H_Mylar!$D$20:$D$228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srim2H_Mylar!$G$20:$G$228</c:f>
              <c:numCache>
                <c:formatCode>0.000E+00</c:formatCode>
                <c:ptCount val="209"/>
                <c:pt idx="0">
                  <c:v>6.8080000000000002E-2</c:v>
                </c:pt>
                <c:pt idx="1">
                  <c:v>7.0370000000000002E-2</c:v>
                </c:pt>
                <c:pt idx="2">
                  <c:v>7.2419999999999998E-2</c:v>
                </c:pt>
                <c:pt idx="3">
                  <c:v>7.4279999999999999E-2</c:v>
                </c:pt>
                <c:pt idx="4">
                  <c:v>7.5980000000000006E-2</c:v>
                </c:pt>
                <c:pt idx="5">
                  <c:v>7.7539999999999998E-2</c:v>
                </c:pt>
                <c:pt idx="6">
                  <c:v>7.8979999999999995E-2</c:v>
                </c:pt>
                <c:pt idx="7">
                  <c:v>8.0320000000000003E-2</c:v>
                </c:pt>
                <c:pt idx="8">
                  <c:v>8.1559999999999994E-2</c:v>
                </c:pt>
                <c:pt idx="9">
                  <c:v>8.3820000000000006E-2</c:v>
                </c:pt>
                <c:pt idx="10">
                  <c:v>8.5830000000000004E-2</c:v>
                </c:pt>
                <c:pt idx="11">
                  <c:v>8.763E-2</c:v>
                </c:pt>
                <c:pt idx="12">
                  <c:v>8.9270000000000002E-2</c:v>
                </c:pt>
                <c:pt idx="13">
                  <c:v>9.0749999999999997E-2</c:v>
                </c:pt>
                <c:pt idx="14">
                  <c:v>9.2120000000000007E-2</c:v>
                </c:pt>
                <c:pt idx="15">
                  <c:v>9.4549999999999995E-2</c:v>
                </c:pt>
                <c:pt idx="16">
                  <c:v>9.6670000000000006E-2</c:v>
                </c:pt>
                <c:pt idx="17">
                  <c:v>9.8539999999999989E-2</c:v>
                </c:pt>
                <c:pt idx="18">
                  <c:v>0.10019999999999998</c:v>
                </c:pt>
                <c:pt idx="19">
                  <c:v>0.1017</c:v>
                </c:pt>
                <c:pt idx="20">
                  <c:v>0.10308</c:v>
                </c:pt>
                <c:pt idx="21">
                  <c:v>0.10433999999999999</c:v>
                </c:pt>
                <c:pt idx="22">
                  <c:v>0.10550000000000001</c:v>
                </c:pt>
                <c:pt idx="23">
                  <c:v>0.10658999999999999</c:v>
                </c:pt>
                <c:pt idx="24">
                  <c:v>0.10761</c:v>
                </c:pt>
                <c:pt idx="25">
                  <c:v>0.10857</c:v>
                </c:pt>
                <c:pt idx="26">
                  <c:v>0.11032</c:v>
                </c:pt>
                <c:pt idx="27">
                  <c:v>0.11230000000000001</c:v>
                </c:pt>
                <c:pt idx="28">
                  <c:v>0.11407</c:v>
                </c:pt>
                <c:pt idx="29">
                  <c:v>0.11569</c:v>
                </c:pt>
                <c:pt idx="30">
                  <c:v>0.1172</c:v>
                </c:pt>
                <c:pt idx="31">
                  <c:v>0.11860999999999999</c:v>
                </c:pt>
                <c:pt idx="32">
                  <c:v>0.11994</c:v>
                </c:pt>
                <c:pt idx="33">
                  <c:v>0.1212</c:v>
                </c:pt>
                <c:pt idx="34">
                  <c:v>0.12240000000000001</c:v>
                </c:pt>
                <c:pt idx="35">
                  <c:v>0.12468</c:v>
                </c:pt>
                <c:pt idx="36">
                  <c:v>0.12683</c:v>
                </c:pt>
                <c:pt idx="37">
                  <c:v>0.12886</c:v>
                </c:pt>
                <c:pt idx="38">
                  <c:v>0.13081000000000001</c:v>
                </c:pt>
                <c:pt idx="39">
                  <c:v>0.13269999999999998</c:v>
                </c:pt>
                <c:pt idx="40">
                  <c:v>0.13453000000000001</c:v>
                </c:pt>
                <c:pt idx="41">
                  <c:v>0.13804</c:v>
                </c:pt>
                <c:pt idx="42">
                  <c:v>0.14140999999999998</c:v>
                </c:pt>
                <c:pt idx="43">
                  <c:v>0.14466999999999999</c:v>
                </c:pt>
                <c:pt idx="44">
                  <c:v>0.14782999999999999</c:v>
                </c:pt>
                <c:pt idx="45">
                  <c:v>0.15093000000000001</c:v>
                </c:pt>
                <c:pt idx="46">
                  <c:v>0.15394000000000002</c:v>
                </c:pt>
                <c:pt idx="47">
                  <c:v>0.15686</c:v>
                </c:pt>
                <c:pt idx="48">
                  <c:v>0.15975999999999999</c:v>
                </c:pt>
                <c:pt idx="49">
                  <c:v>0.16255</c:v>
                </c:pt>
                <c:pt idx="50">
                  <c:v>0.16542000000000001</c:v>
                </c:pt>
                <c:pt idx="51">
                  <c:v>0.16813999999999998</c:v>
                </c:pt>
                <c:pt idx="52">
                  <c:v>0.17347000000000001</c:v>
                </c:pt>
                <c:pt idx="53">
                  <c:v>0.18003</c:v>
                </c:pt>
                <c:pt idx="54">
                  <c:v>0.18622</c:v>
                </c:pt>
                <c:pt idx="55">
                  <c:v>0.19231999999999999</c:v>
                </c:pt>
                <c:pt idx="56">
                  <c:v>0.19828000000000001</c:v>
                </c:pt>
                <c:pt idx="57">
                  <c:v>0.20397999999999999</c:v>
                </c:pt>
                <c:pt idx="58">
                  <c:v>0.20959</c:v>
                </c:pt>
                <c:pt idx="59">
                  <c:v>0.21511000000000002</c:v>
                </c:pt>
                <c:pt idx="60">
                  <c:v>0.22039999999999998</c:v>
                </c:pt>
                <c:pt idx="61">
                  <c:v>0.22951000000000002</c:v>
                </c:pt>
                <c:pt idx="62">
                  <c:v>0.23835000000000001</c:v>
                </c:pt>
                <c:pt idx="63">
                  <c:v>0.24676999999999999</c:v>
                </c:pt>
                <c:pt idx="64">
                  <c:v>0.25502999999999998</c:v>
                </c:pt>
                <c:pt idx="65">
                  <c:v>0.26290999999999998</c:v>
                </c:pt>
                <c:pt idx="66">
                  <c:v>0.27059</c:v>
                </c:pt>
                <c:pt idx="67">
                  <c:v>0.28538999999999998</c:v>
                </c:pt>
                <c:pt idx="68">
                  <c:v>0.29942000000000002</c:v>
                </c:pt>
                <c:pt idx="69">
                  <c:v>0.31274000000000002</c:v>
                </c:pt>
                <c:pt idx="70">
                  <c:v>0.32541000000000003</c:v>
                </c:pt>
                <c:pt idx="71">
                  <c:v>0.33757999999999999</c:v>
                </c:pt>
                <c:pt idx="72">
                  <c:v>0.34933999999999998</c:v>
                </c:pt>
                <c:pt idx="73">
                  <c:v>0.36057999999999996</c:v>
                </c:pt>
                <c:pt idx="74">
                  <c:v>0.37137000000000003</c:v>
                </c:pt>
                <c:pt idx="75">
                  <c:v>0.38191900000000001</c:v>
                </c:pt>
                <c:pt idx="76">
                  <c:v>0.39200999999999997</c:v>
                </c:pt>
                <c:pt idx="77">
                  <c:v>0.40173900000000001</c:v>
                </c:pt>
                <c:pt idx="78">
                  <c:v>0.42038700000000001</c:v>
                </c:pt>
                <c:pt idx="79">
                  <c:v>0.44220899999999996</c:v>
                </c:pt>
                <c:pt idx="80">
                  <c:v>0.46244499999999999</c:v>
                </c:pt>
                <c:pt idx="81">
                  <c:v>0.48136799999999996</c:v>
                </c:pt>
                <c:pt idx="82">
                  <c:v>0.499058</c:v>
                </c:pt>
                <c:pt idx="83">
                  <c:v>0.515602</c:v>
                </c:pt>
                <c:pt idx="84">
                  <c:v>0.53108899999999992</c:v>
                </c:pt>
                <c:pt idx="85">
                  <c:v>0.54571199999999997</c:v>
                </c:pt>
                <c:pt idx="86">
                  <c:v>0.55946499999999999</c:v>
                </c:pt>
                <c:pt idx="87">
                  <c:v>0.58464100000000008</c:v>
                </c:pt>
                <c:pt idx="88">
                  <c:v>0.60709099999999994</c:v>
                </c:pt>
                <c:pt idx="89">
                  <c:v>0.627197</c:v>
                </c:pt>
                <c:pt idx="90">
                  <c:v>0.645146</c:v>
                </c:pt>
                <c:pt idx="91">
                  <c:v>0.66122800000000004</c:v>
                </c:pt>
                <c:pt idx="92">
                  <c:v>0.67573799999999995</c:v>
                </c:pt>
                <c:pt idx="93">
                  <c:v>0.70052000000000003</c:v>
                </c:pt>
                <c:pt idx="94">
                  <c:v>0.72036599999999995</c:v>
                </c:pt>
                <c:pt idx="95">
                  <c:v>0.73615600000000003</c:v>
                </c:pt>
                <c:pt idx="96">
                  <c:v>0.74828099999999997</c:v>
                </c:pt>
                <c:pt idx="97">
                  <c:v>0.75733200000000001</c:v>
                </c:pt>
                <c:pt idx="98">
                  <c:v>0.76360300000000003</c:v>
                </c:pt>
                <c:pt idx="99">
                  <c:v>0.76749100000000003</c:v>
                </c:pt>
                <c:pt idx="100">
                  <c:v>0.76919199999999999</c:v>
                </c:pt>
                <c:pt idx="101">
                  <c:v>0.76900499999999994</c:v>
                </c:pt>
                <c:pt idx="102">
                  <c:v>0.76722600000000007</c:v>
                </c:pt>
                <c:pt idx="103">
                  <c:v>0.76405599999999996</c:v>
                </c:pt>
                <c:pt idx="104">
                  <c:v>0.75453399999999993</c:v>
                </c:pt>
                <c:pt idx="105">
                  <c:v>0.738209</c:v>
                </c:pt>
                <c:pt idx="106">
                  <c:v>0.71890699999999996</c:v>
                </c:pt>
                <c:pt idx="107">
                  <c:v>0.69812200000000002</c:v>
                </c:pt>
                <c:pt idx="108">
                  <c:v>0.67694960000000004</c:v>
                </c:pt>
                <c:pt idx="109">
                  <c:v>0.65588760000000002</c:v>
                </c:pt>
                <c:pt idx="110">
                  <c:v>0.6353337</c:v>
                </c:pt>
                <c:pt idx="111">
                  <c:v>0.61568630000000002</c:v>
                </c:pt>
                <c:pt idx="112">
                  <c:v>0.59684439999999994</c:v>
                </c:pt>
                <c:pt idx="113">
                  <c:v>0.56217340000000005</c:v>
                </c:pt>
                <c:pt idx="114">
                  <c:v>0.53121549999999995</c:v>
                </c:pt>
                <c:pt idx="115">
                  <c:v>0.50376719999999997</c:v>
                </c:pt>
                <c:pt idx="116">
                  <c:v>0.4792265</c:v>
                </c:pt>
                <c:pt idx="117">
                  <c:v>0.45729149999999996</c:v>
                </c:pt>
                <c:pt idx="118">
                  <c:v>0.43766109999999997</c:v>
                </c:pt>
                <c:pt idx="119">
                  <c:v>0.40381089999999997</c:v>
                </c:pt>
                <c:pt idx="120">
                  <c:v>0.37577110000000002</c:v>
                </c:pt>
                <c:pt idx="121">
                  <c:v>0.35203870000000004</c:v>
                </c:pt>
                <c:pt idx="122">
                  <c:v>0.33181170000000004</c:v>
                </c:pt>
                <c:pt idx="123">
                  <c:v>0.31428899999999999</c:v>
                </c:pt>
                <c:pt idx="124">
                  <c:v>0.2989695</c:v>
                </c:pt>
                <c:pt idx="125">
                  <c:v>0.2854526</c:v>
                </c:pt>
                <c:pt idx="126">
                  <c:v>0.27343780000000001</c:v>
                </c:pt>
                <c:pt idx="127">
                  <c:v>0.26282470000000002</c:v>
                </c:pt>
                <c:pt idx="128">
                  <c:v>0.25321310000000002</c:v>
                </c:pt>
                <c:pt idx="129">
                  <c:v>0.24460270000000001</c:v>
                </c:pt>
                <c:pt idx="130">
                  <c:v>0.22968480000000002</c:v>
                </c:pt>
                <c:pt idx="131">
                  <c:v>0.21716659999999999</c:v>
                </c:pt>
                <c:pt idx="132">
                  <c:v>0.2043518</c:v>
                </c:pt>
                <c:pt idx="133">
                  <c:v>0.19253949999999997</c:v>
                </c:pt>
                <c:pt idx="134">
                  <c:v>0.18212919999999999</c:v>
                </c:pt>
                <c:pt idx="135">
                  <c:v>0.17272029999999999</c:v>
                </c:pt>
                <c:pt idx="136">
                  <c:v>0.16421269999999999</c:v>
                </c:pt>
                <c:pt idx="137">
                  <c:v>0.15650600000000001</c:v>
                </c:pt>
                <c:pt idx="138">
                  <c:v>0.14940009999999998</c:v>
                </c:pt>
                <c:pt idx="139">
                  <c:v>0.13709012000000001</c:v>
                </c:pt>
                <c:pt idx="140">
                  <c:v>0.12678204000000001</c:v>
                </c:pt>
                <c:pt idx="141">
                  <c:v>0.11807535</c:v>
                </c:pt>
                <c:pt idx="142">
                  <c:v>0.11046971</c:v>
                </c:pt>
                <c:pt idx="143">
                  <c:v>0.10396490000000001</c:v>
                </c:pt>
                <c:pt idx="144">
                  <c:v>9.820073E-2</c:v>
                </c:pt>
                <c:pt idx="145">
                  <c:v>8.8583880000000004E-2</c:v>
                </c:pt>
                <c:pt idx="146">
                  <c:v>8.0828469999999999E-2</c:v>
                </c:pt>
                <c:pt idx="147">
                  <c:v>7.4434089999999994E-2</c:v>
                </c:pt>
                <c:pt idx="148">
                  <c:v>6.9060469999999999E-2</c:v>
                </c:pt>
                <c:pt idx="149">
                  <c:v>6.4477409999999999E-2</c:v>
                </c:pt>
                <c:pt idx="150">
                  <c:v>6.0504810000000006E-2</c:v>
                </c:pt>
                <c:pt idx="151">
                  <c:v>5.7042559999999999E-2</c:v>
                </c:pt>
                <c:pt idx="152">
                  <c:v>5.3990589999999998E-2</c:v>
                </c:pt>
                <c:pt idx="153">
                  <c:v>5.1278859999999996E-2</c:v>
                </c:pt>
                <c:pt idx="154">
                  <c:v>4.884732E-2</c:v>
                </c:pt>
                <c:pt idx="155">
                  <c:v>4.665594E-2</c:v>
                </c:pt>
                <c:pt idx="156">
                  <c:v>4.2863580000000005E-2</c:v>
                </c:pt>
                <c:pt idx="157">
                  <c:v>3.8971189999999996E-2</c:v>
                </c:pt>
                <c:pt idx="158">
                  <c:v>3.5789260000000003E-2</c:v>
                </c:pt>
                <c:pt idx="159">
                  <c:v>3.311766E-2</c:v>
                </c:pt>
                <c:pt idx="160">
                  <c:v>3.085632E-2</c:v>
                </c:pt>
                <c:pt idx="161">
                  <c:v>2.8915169999999997E-2</c:v>
                </c:pt>
                <c:pt idx="162">
                  <c:v>2.7224180000000001E-2</c:v>
                </c:pt>
                <c:pt idx="163">
                  <c:v>2.573332E-2</c:v>
                </c:pt>
                <c:pt idx="164">
                  <c:v>2.4422559999999999E-2</c:v>
                </c:pt>
                <c:pt idx="165">
                  <c:v>2.2181279999999998E-2</c:v>
                </c:pt>
                <c:pt idx="166">
                  <c:v>2.0360240000000002E-2</c:v>
                </c:pt>
                <c:pt idx="167">
                  <c:v>1.8839386999999999E-2</c:v>
                </c:pt>
                <c:pt idx="168">
                  <c:v>1.7558668999999999E-2</c:v>
                </c:pt>
                <c:pt idx="169">
                  <c:v>1.6458055999999999E-2</c:v>
                </c:pt>
                <c:pt idx="170">
                  <c:v>1.5497527000000001E-2</c:v>
                </c:pt>
                <c:pt idx="171">
                  <c:v>1.3916660000000001E-2</c:v>
                </c:pt>
                <c:pt idx="172">
                  <c:v>1.2665978E-2</c:v>
                </c:pt>
                <c:pt idx="173">
                  <c:v>1.1645427E-2</c:v>
                </c:pt>
                <c:pt idx="174">
                  <c:v>1.0794972E-2</c:v>
                </c:pt>
                <c:pt idx="175">
                  <c:v>1.0084589E-2</c:v>
                </c:pt>
                <c:pt idx="176">
                  <c:v>9.4682629999999993E-3</c:v>
                </c:pt>
                <c:pt idx="177">
                  <c:v>8.9369819999999996E-3</c:v>
                </c:pt>
                <c:pt idx="178">
                  <c:v>8.4737370000000003E-3</c:v>
                </c:pt>
                <c:pt idx="179">
                  <c:v>8.0635209999999988E-3</c:v>
                </c:pt>
                <c:pt idx="180">
                  <c:v>7.6993299999999999E-3</c:v>
                </c:pt>
                <c:pt idx="181">
                  <c:v>7.3731589999999998E-3</c:v>
                </c:pt>
                <c:pt idx="182">
                  <c:v>6.8128659999999999E-3</c:v>
                </c:pt>
                <c:pt idx="183">
                  <c:v>6.2455710000000001E-3</c:v>
                </c:pt>
                <c:pt idx="184">
                  <c:v>5.7863319999999999E-3</c:v>
                </c:pt>
                <c:pt idx="185">
                  <c:v>5.4061359999999998E-3</c:v>
                </c:pt>
                <c:pt idx="186">
                  <c:v>5.0869699999999997E-3</c:v>
                </c:pt>
                <c:pt idx="187">
                  <c:v>4.81483E-3</c:v>
                </c:pt>
                <c:pt idx="188">
                  <c:v>4.5807079999999993E-3</c:v>
                </c:pt>
                <c:pt idx="189">
                  <c:v>4.3756030000000005E-3</c:v>
                </c:pt>
                <c:pt idx="190">
                  <c:v>4.1955099999999995E-3</c:v>
                </c:pt>
                <c:pt idx="191">
                  <c:v>3.8943530000000001E-3</c:v>
                </c:pt>
                <c:pt idx="192">
                  <c:v>3.6512269999999999E-3</c:v>
                </c:pt>
                <c:pt idx="193">
                  <c:v>3.4521230000000001E-3</c:v>
                </c:pt>
                <c:pt idx="194">
                  <c:v>3.2850359999999999E-3</c:v>
                </c:pt>
                <c:pt idx="195">
                  <c:v>3.1439619000000001E-3</c:v>
                </c:pt>
                <c:pt idx="196">
                  <c:v>3.0238978000000001E-3</c:v>
                </c:pt>
                <c:pt idx="197">
                  <c:v>2.8277929000000003E-3</c:v>
                </c:pt>
                <c:pt idx="198">
                  <c:v>2.6757105999999998E-3</c:v>
                </c:pt>
                <c:pt idx="199">
                  <c:v>2.5556441999999998E-3</c:v>
                </c:pt>
                <c:pt idx="200">
                  <c:v>2.4585894000000003E-3</c:v>
                </c:pt>
                <c:pt idx="201">
                  <c:v>2.3785435000000001E-3</c:v>
                </c:pt>
                <c:pt idx="202">
                  <c:v>2.3115044E-3</c:v>
                </c:pt>
                <c:pt idx="203">
                  <c:v>2.2554707000000001E-3</c:v>
                </c:pt>
                <c:pt idx="204">
                  <c:v>2.2074414000000002E-3</c:v>
                </c:pt>
                <c:pt idx="205">
                  <c:v>2.1664155999999999E-3</c:v>
                </c:pt>
                <c:pt idx="206">
                  <c:v>2.1313927E-3</c:v>
                </c:pt>
                <c:pt idx="207">
                  <c:v>2.1003722999999998E-3</c:v>
                </c:pt>
                <c:pt idx="208">
                  <c:v>2.0503374000000003E-3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9800"/>
        <c:axId val="480845680"/>
      </c:scatterChart>
      <c:valAx>
        <c:axId val="4808398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5680"/>
        <c:crosses val="autoZero"/>
        <c:crossBetween val="midCat"/>
        <c:majorUnit val="10"/>
      </c:valAx>
      <c:valAx>
        <c:axId val="4808456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398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72350844199"/>
          <c:y val="0.1240395638185249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srim2H_Mylar!$P$5</c:f>
          <c:strCache>
            <c:ptCount val="1"/>
            <c:pt idx="0">
              <c:v>srim2H_Mylar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srim2H_Mylar!$D$20:$D$228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srim2H_Mylar!$J$20:$J$228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2.7000000000000001E-3</c:v>
                </c:pt>
                <c:pt idx="16">
                  <c:v>3.0000000000000001E-3</c:v>
                </c:pt>
                <c:pt idx="17">
                  <c:v>3.2000000000000002E-3</c:v>
                </c:pt>
                <c:pt idx="18">
                  <c:v>3.5000000000000005E-3</c:v>
                </c:pt>
                <c:pt idx="19">
                  <c:v>3.8E-3</c:v>
                </c:pt>
                <c:pt idx="20">
                  <c:v>4.0000000000000001E-3</c:v>
                </c:pt>
                <c:pt idx="21">
                  <c:v>4.3E-3</c:v>
                </c:pt>
                <c:pt idx="22">
                  <c:v>4.5999999999999999E-3</c:v>
                </c:pt>
                <c:pt idx="23">
                  <c:v>4.8000000000000004E-3</c:v>
                </c:pt>
                <c:pt idx="24">
                  <c:v>5.0999999999999995E-3</c:v>
                </c:pt>
                <c:pt idx="25">
                  <c:v>5.4000000000000003E-3</c:v>
                </c:pt>
                <c:pt idx="26">
                  <c:v>5.8999999999999999E-3</c:v>
                </c:pt>
                <c:pt idx="27">
                  <c:v>6.6E-3</c:v>
                </c:pt>
                <c:pt idx="28">
                  <c:v>7.1999999999999998E-3</c:v>
                </c:pt>
                <c:pt idx="29">
                  <c:v>7.9000000000000008E-3</c:v>
                </c:pt>
                <c:pt idx="30">
                  <c:v>8.6E-3</c:v>
                </c:pt>
                <c:pt idx="31">
                  <c:v>9.2999999999999992E-3</c:v>
                </c:pt>
                <c:pt idx="32">
                  <c:v>0.01</c:v>
                </c:pt>
                <c:pt idx="33">
                  <c:v>1.06E-2</c:v>
                </c:pt>
                <c:pt idx="34">
                  <c:v>1.1300000000000001E-2</c:v>
                </c:pt>
                <c:pt idx="35">
                  <c:v>1.2699999999999999E-2</c:v>
                </c:pt>
                <c:pt idx="36">
                  <c:v>1.4099999999999998E-2</c:v>
                </c:pt>
                <c:pt idx="37">
                  <c:v>1.55E-2</c:v>
                </c:pt>
                <c:pt idx="38">
                  <c:v>1.6800000000000002E-2</c:v>
                </c:pt>
                <c:pt idx="39">
                  <c:v>1.8200000000000001E-2</c:v>
                </c:pt>
                <c:pt idx="40">
                  <c:v>1.9599999999999999E-2</c:v>
                </c:pt>
                <c:pt idx="41">
                  <c:v>2.24E-2</c:v>
                </c:pt>
                <c:pt idx="42">
                  <c:v>2.53E-2</c:v>
                </c:pt>
                <c:pt idx="43">
                  <c:v>2.8100000000000003E-2</c:v>
                </c:pt>
                <c:pt idx="44">
                  <c:v>3.09E-2</c:v>
                </c:pt>
                <c:pt idx="45">
                  <c:v>3.3700000000000001E-2</c:v>
                </c:pt>
                <c:pt idx="46">
                  <c:v>3.6499999999999998E-2</c:v>
                </c:pt>
                <c:pt idx="47">
                  <c:v>3.9300000000000002E-2</c:v>
                </c:pt>
                <c:pt idx="48">
                  <c:v>4.2099999999999999E-2</c:v>
                </c:pt>
                <c:pt idx="49">
                  <c:v>4.4900000000000002E-2</c:v>
                </c:pt>
                <c:pt idx="50">
                  <c:v>4.7699999999999999E-2</c:v>
                </c:pt>
                <c:pt idx="51">
                  <c:v>5.0500000000000003E-2</c:v>
                </c:pt>
                <c:pt idx="52">
                  <c:v>5.6000000000000008E-2</c:v>
                </c:pt>
                <c:pt idx="53">
                  <c:v>6.2899999999999998E-2</c:v>
                </c:pt>
                <c:pt idx="54">
                  <c:v>6.9699999999999998E-2</c:v>
                </c:pt>
                <c:pt idx="55">
                  <c:v>7.6300000000000007E-2</c:v>
                </c:pt>
                <c:pt idx="56">
                  <c:v>8.299999999999999E-2</c:v>
                </c:pt>
                <c:pt idx="57">
                  <c:v>8.9499999999999996E-2</c:v>
                </c:pt>
                <c:pt idx="58">
                  <c:v>9.5899999999999999E-2</c:v>
                </c:pt>
                <c:pt idx="59">
                  <c:v>0.10229999999999999</c:v>
                </c:pt>
                <c:pt idx="60">
                  <c:v>0.1086</c:v>
                </c:pt>
                <c:pt idx="61">
                  <c:v>0.12090000000000001</c:v>
                </c:pt>
                <c:pt idx="62">
                  <c:v>0.1331</c:v>
                </c:pt>
                <c:pt idx="63">
                  <c:v>0.1449</c:v>
                </c:pt>
                <c:pt idx="64">
                  <c:v>0.15660000000000002</c:v>
                </c:pt>
                <c:pt idx="65">
                  <c:v>0.1681</c:v>
                </c:pt>
                <c:pt idx="66">
                  <c:v>0.17929999999999999</c:v>
                </c:pt>
                <c:pt idx="67">
                  <c:v>0.20119999999999999</c:v>
                </c:pt>
                <c:pt idx="68">
                  <c:v>0.2223</c:v>
                </c:pt>
                <c:pt idx="69">
                  <c:v>0.2427</c:v>
                </c:pt>
                <c:pt idx="70">
                  <c:v>0.2626</c:v>
                </c:pt>
                <c:pt idx="71">
                  <c:v>0.28189999999999998</c:v>
                </c:pt>
                <c:pt idx="72">
                  <c:v>0.30059999999999998</c:v>
                </c:pt>
                <c:pt idx="73">
                  <c:v>0.31890000000000002</c:v>
                </c:pt>
                <c:pt idx="74">
                  <c:v>0.3367</c:v>
                </c:pt>
                <c:pt idx="75">
                  <c:v>0.35419999999999996</c:v>
                </c:pt>
                <c:pt idx="76">
                  <c:v>0.37120000000000003</c:v>
                </c:pt>
                <c:pt idx="77">
                  <c:v>0.38790000000000002</c:v>
                </c:pt>
                <c:pt idx="78">
                  <c:v>0.4204</c:v>
                </c:pt>
                <c:pt idx="79">
                  <c:v>0.45929999999999999</c:v>
                </c:pt>
                <c:pt idx="80">
                  <c:v>0.49669999999999997</c:v>
                </c:pt>
                <c:pt idx="81">
                  <c:v>0.53269999999999995</c:v>
                </c:pt>
                <c:pt idx="82">
                  <c:v>0.5675</c:v>
                </c:pt>
                <c:pt idx="83">
                  <c:v>0.60129999999999995</c:v>
                </c:pt>
                <c:pt idx="84">
                  <c:v>0.63419999999999999</c:v>
                </c:pt>
                <c:pt idx="85" formatCode="0.00">
                  <c:v>0.66620000000000001</c:v>
                </c:pt>
                <c:pt idx="86" formatCode="0.00">
                  <c:v>0.69750000000000001</c:v>
                </c:pt>
                <c:pt idx="87" formatCode="0.00">
                  <c:v>0.7581</c:v>
                </c:pt>
                <c:pt idx="88" formatCode="0.00">
                  <c:v>0.81659999999999999</c:v>
                </c:pt>
                <c:pt idx="89" formatCode="0.00">
                  <c:v>0.87309999999999999</c:v>
                </c:pt>
                <c:pt idx="90" formatCode="0.00">
                  <c:v>0.92810000000000004</c:v>
                </c:pt>
                <c:pt idx="91" formatCode="0.00">
                  <c:v>0.98180000000000001</c:v>
                </c:pt>
                <c:pt idx="92" formatCode="0.00">
                  <c:v>1.03</c:v>
                </c:pt>
                <c:pt idx="93" formatCode="0.00">
                  <c:v>1.1399999999999999</c:v>
                </c:pt>
                <c:pt idx="94" formatCode="0.00">
                  <c:v>1.24</c:v>
                </c:pt>
                <c:pt idx="95" formatCode="0.00">
                  <c:v>1.33</c:v>
                </c:pt>
                <c:pt idx="96" formatCode="0.00">
                  <c:v>1.43</c:v>
                </c:pt>
                <c:pt idx="97" formatCode="0.00">
                  <c:v>1.52</c:v>
                </c:pt>
                <c:pt idx="98" formatCode="0.00">
                  <c:v>1.62</c:v>
                </c:pt>
                <c:pt idx="99" formatCode="0.00">
                  <c:v>1.71</c:v>
                </c:pt>
                <c:pt idx="100" formatCode="0.00">
                  <c:v>1.8</c:v>
                </c:pt>
                <c:pt idx="101" formatCode="0.00">
                  <c:v>1.89</c:v>
                </c:pt>
                <c:pt idx="102" formatCode="0.00">
                  <c:v>1.99</c:v>
                </c:pt>
                <c:pt idx="103" formatCode="0.00">
                  <c:v>2.08</c:v>
                </c:pt>
                <c:pt idx="104" formatCode="0.00">
                  <c:v>2.27</c:v>
                </c:pt>
                <c:pt idx="105" formatCode="0.00">
                  <c:v>2.5</c:v>
                </c:pt>
                <c:pt idx="106" formatCode="0.00">
                  <c:v>2.75</c:v>
                </c:pt>
                <c:pt idx="107" formatCode="0.00">
                  <c:v>3</c:v>
                </c:pt>
                <c:pt idx="108" formatCode="0.00">
                  <c:v>3.26</c:v>
                </c:pt>
                <c:pt idx="109" formatCode="0.00">
                  <c:v>3.53</c:v>
                </c:pt>
                <c:pt idx="110" formatCode="0.00">
                  <c:v>3.8</c:v>
                </c:pt>
                <c:pt idx="111" formatCode="0.00">
                  <c:v>4.09</c:v>
                </c:pt>
                <c:pt idx="112" formatCode="0.00">
                  <c:v>4.38</c:v>
                </c:pt>
                <c:pt idx="113" formatCode="0.00">
                  <c:v>5</c:v>
                </c:pt>
                <c:pt idx="114" formatCode="0.00">
                  <c:v>5.65</c:v>
                </c:pt>
                <c:pt idx="115" formatCode="0.00">
                  <c:v>6.34</c:v>
                </c:pt>
                <c:pt idx="116" formatCode="0.00">
                  <c:v>7.07</c:v>
                </c:pt>
                <c:pt idx="117" formatCode="0.00">
                  <c:v>7.83</c:v>
                </c:pt>
                <c:pt idx="118" formatCode="0.00">
                  <c:v>8.6300000000000008</c:v>
                </c:pt>
                <c:pt idx="119" formatCode="0.00">
                  <c:v>10.33</c:v>
                </c:pt>
                <c:pt idx="120" formatCode="0.00">
                  <c:v>12.17</c:v>
                </c:pt>
                <c:pt idx="121" formatCode="0.00">
                  <c:v>14.13</c:v>
                </c:pt>
                <c:pt idx="122" formatCode="0.00">
                  <c:v>16.22</c:v>
                </c:pt>
                <c:pt idx="123" formatCode="0.00">
                  <c:v>18.440000000000001</c:v>
                </c:pt>
                <c:pt idx="124" formatCode="0.00">
                  <c:v>20.77</c:v>
                </c:pt>
                <c:pt idx="125" formatCode="0.00">
                  <c:v>23.22</c:v>
                </c:pt>
                <c:pt idx="126" formatCode="0.00">
                  <c:v>25.78</c:v>
                </c:pt>
                <c:pt idx="127" formatCode="0.00">
                  <c:v>28.44</c:v>
                </c:pt>
                <c:pt idx="128" formatCode="0.00">
                  <c:v>31.21</c:v>
                </c:pt>
                <c:pt idx="129" formatCode="0.00">
                  <c:v>34.090000000000003</c:v>
                </c:pt>
                <c:pt idx="130" formatCode="0.00">
                  <c:v>40.119999999999997</c:v>
                </c:pt>
                <c:pt idx="131" formatCode="0.00">
                  <c:v>48.13</c:v>
                </c:pt>
                <c:pt idx="132" formatCode="0.00">
                  <c:v>56.61</c:v>
                </c:pt>
                <c:pt idx="133" formatCode="0.00">
                  <c:v>65.62</c:v>
                </c:pt>
                <c:pt idx="134" formatCode="0.00">
                  <c:v>75.17</c:v>
                </c:pt>
                <c:pt idx="135" formatCode="0.00">
                  <c:v>85.26</c:v>
                </c:pt>
                <c:pt idx="136" formatCode="0.00">
                  <c:v>95.88</c:v>
                </c:pt>
                <c:pt idx="137" formatCode="0.00">
                  <c:v>107.03</c:v>
                </c:pt>
                <c:pt idx="138" formatCode="0.00">
                  <c:v>118.73</c:v>
                </c:pt>
                <c:pt idx="139" formatCode="0.00">
                  <c:v>143.72</c:v>
                </c:pt>
                <c:pt idx="140" formatCode="0.00">
                  <c:v>170.84</c:v>
                </c:pt>
                <c:pt idx="141" formatCode="0.00">
                  <c:v>200.08</c:v>
                </c:pt>
                <c:pt idx="142" formatCode="0.00">
                  <c:v>231.4</c:v>
                </c:pt>
                <c:pt idx="143" formatCode="0.00">
                  <c:v>264.77999999999997</c:v>
                </c:pt>
                <c:pt idx="144" formatCode="0.00">
                  <c:v>300.18</c:v>
                </c:pt>
                <c:pt idx="145" formatCode="0.00">
                  <c:v>376.89</c:v>
                </c:pt>
                <c:pt idx="146" formatCode="0.00">
                  <c:v>461.45</c:v>
                </c:pt>
                <c:pt idx="147" formatCode="0.00">
                  <c:v>553.70000000000005</c:v>
                </c:pt>
                <c:pt idx="148" formatCode="0.00">
                  <c:v>653.5</c:v>
                </c:pt>
                <c:pt idx="149" formatCode="0.00">
                  <c:v>760.73</c:v>
                </c:pt>
                <c:pt idx="150" formatCode="0.00">
                  <c:v>875.28</c:v>
                </c:pt>
                <c:pt idx="151" formatCode="0.00">
                  <c:v>997.06</c:v>
                </c:pt>
                <c:pt idx="152" formatCode="0.00">
                  <c:v>1130</c:v>
                </c:pt>
                <c:pt idx="153" formatCode="0.00">
                  <c:v>1260</c:v>
                </c:pt>
                <c:pt idx="154" formatCode="0.00">
                  <c:v>1400</c:v>
                </c:pt>
                <c:pt idx="155" formatCode="0.00">
                  <c:v>1550</c:v>
                </c:pt>
                <c:pt idx="156" formatCode="0.00">
                  <c:v>1870</c:v>
                </c:pt>
                <c:pt idx="157" formatCode="0.00">
                  <c:v>2310</c:v>
                </c:pt>
                <c:pt idx="158" formatCode="0.00">
                  <c:v>2790</c:v>
                </c:pt>
                <c:pt idx="159" formatCode="0.00">
                  <c:v>3310</c:v>
                </c:pt>
                <c:pt idx="160" formatCode="0.00">
                  <c:v>3870</c:v>
                </c:pt>
                <c:pt idx="161" formatCode="0.00">
                  <c:v>4470</c:v>
                </c:pt>
                <c:pt idx="162" formatCode="0.00">
                  <c:v>5110</c:v>
                </c:pt>
                <c:pt idx="163" formatCode="0.00">
                  <c:v>5780</c:v>
                </c:pt>
                <c:pt idx="164" formatCode="0.00">
                  <c:v>6500</c:v>
                </c:pt>
                <c:pt idx="165" formatCode="0.00">
                  <c:v>8029.9999999999991</c:v>
                </c:pt>
                <c:pt idx="166" formatCode="0.00">
                  <c:v>9720</c:v>
                </c:pt>
                <c:pt idx="167" formatCode="0.00">
                  <c:v>11540</c:v>
                </c:pt>
                <c:pt idx="168" formatCode="0.0">
                  <c:v>13510</c:v>
                </c:pt>
                <c:pt idx="169" formatCode="0.0">
                  <c:v>15620</c:v>
                </c:pt>
                <c:pt idx="170" formatCode="0">
                  <c:v>17860</c:v>
                </c:pt>
                <c:pt idx="171" formatCode="0">
                  <c:v>22730</c:v>
                </c:pt>
                <c:pt idx="172" formatCode="0">
                  <c:v>28120</c:v>
                </c:pt>
                <c:pt idx="173" formatCode="0">
                  <c:v>34010</c:v>
                </c:pt>
                <c:pt idx="174" formatCode="0">
                  <c:v>40400</c:v>
                </c:pt>
                <c:pt idx="175" formatCode="0">
                  <c:v>47260</c:v>
                </c:pt>
                <c:pt idx="176" formatCode="0">
                  <c:v>54580</c:v>
                </c:pt>
                <c:pt idx="177" formatCode="0">
                  <c:v>62360</c:v>
                </c:pt>
                <c:pt idx="178" formatCode="0">
                  <c:v>70590</c:v>
                </c:pt>
                <c:pt idx="179" formatCode="0">
                  <c:v>79240</c:v>
                </c:pt>
                <c:pt idx="180" formatCode="0">
                  <c:v>88330</c:v>
                </c:pt>
                <c:pt idx="181" formatCode="0">
                  <c:v>97820</c:v>
                </c:pt>
                <c:pt idx="182" formatCode="0">
                  <c:v>118020</c:v>
                </c:pt>
                <c:pt idx="183" formatCode="0">
                  <c:v>145450</c:v>
                </c:pt>
                <c:pt idx="184" formatCode="0">
                  <c:v>175210</c:v>
                </c:pt>
                <c:pt idx="185" formatCode="0">
                  <c:v>207200</c:v>
                </c:pt>
                <c:pt idx="186" formatCode="0">
                  <c:v>241320</c:v>
                </c:pt>
                <c:pt idx="187" formatCode="0">
                  <c:v>277470</c:v>
                </c:pt>
                <c:pt idx="188" formatCode="0">
                  <c:v>315570</c:v>
                </c:pt>
                <c:pt idx="189" formatCode="0">
                  <c:v>355530</c:v>
                </c:pt>
                <c:pt idx="190" formatCode="0">
                  <c:v>397290</c:v>
                </c:pt>
                <c:pt idx="191" formatCode="0">
                  <c:v>485830</c:v>
                </c:pt>
                <c:pt idx="192" formatCode="0">
                  <c:v>580730</c:v>
                </c:pt>
                <c:pt idx="193" formatCode="0">
                  <c:v>681530</c:v>
                </c:pt>
                <c:pt idx="194" formatCode="0">
                  <c:v>787790</c:v>
                </c:pt>
                <c:pt idx="195" formatCode="0">
                  <c:v>899130</c:v>
                </c:pt>
                <c:pt idx="196" formatCode="0">
                  <c:v>1020000</c:v>
                </c:pt>
                <c:pt idx="197" formatCode="0">
                  <c:v>1260000</c:v>
                </c:pt>
                <c:pt idx="198" formatCode="0">
                  <c:v>1520000</c:v>
                </c:pt>
                <c:pt idx="199" formatCode="0">
                  <c:v>1790000</c:v>
                </c:pt>
                <c:pt idx="200" formatCode="0">
                  <c:v>2080000</c:v>
                </c:pt>
                <c:pt idx="201" formatCode="0">
                  <c:v>2380000</c:v>
                </c:pt>
                <c:pt idx="202" formatCode="0">
                  <c:v>2680000</c:v>
                </c:pt>
                <c:pt idx="203" formatCode="0">
                  <c:v>2990000</c:v>
                </c:pt>
                <c:pt idx="204" formatCode="0">
                  <c:v>3310000</c:v>
                </c:pt>
                <c:pt idx="205" formatCode="0">
                  <c:v>3640000</c:v>
                </c:pt>
                <c:pt idx="206" formatCode="0">
                  <c:v>3980000</c:v>
                </c:pt>
                <c:pt idx="207" formatCode="0">
                  <c:v>4310000</c:v>
                </c:pt>
                <c:pt idx="208" formatCode="0">
                  <c:v>5000000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srim2H_Mylar!$D$20:$D$228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srim2H_Mylar!$M$20:$M$228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3.5000000000000005E-3</c:v>
                </c:pt>
                <c:pt idx="20">
                  <c:v>3.6999999999999997E-3</c:v>
                </c:pt>
                <c:pt idx="21">
                  <c:v>3.8999999999999998E-3</c:v>
                </c:pt>
                <c:pt idx="22">
                  <c:v>4.1000000000000003E-3</c:v>
                </c:pt>
                <c:pt idx="23">
                  <c:v>4.3999999999999994E-3</c:v>
                </c:pt>
                <c:pt idx="24">
                  <c:v>4.5999999999999999E-3</c:v>
                </c:pt>
                <c:pt idx="25">
                  <c:v>4.8000000000000004E-3</c:v>
                </c:pt>
                <c:pt idx="26">
                  <c:v>5.1999999999999998E-3</c:v>
                </c:pt>
                <c:pt idx="27">
                  <c:v>5.7000000000000002E-3</c:v>
                </c:pt>
                <c:pt idx="28">
                  <c:v>6.1999999999999998E-3</c:v>
                </c:pt>
                <c:pt idx="29">
                  <c:v>6.6E-3</c:v>
                </c:pt>
                <c:pt idx="30">
                  <c:v>7.0999999999999995E-3</c:v>
                </c:pt>
                <c:pt idx="31">
                  <c:v>7.6E-3</c:v>
                </c:pt>
                <c:pt idx="32">
                  <c:v>8.0999999999999996E-3</c:v>
                </c:pt>
                <c:pt idx="33">
                  <c:v>8.5000000000000006E-3</c:v>
                </c:pt>
                <c:pt idx="34">
                  <c:v>8.9999999999999993E-3</c:v>
                </c:pt>
                <c:pt idx="35">
                  <c:v>9.7999999999999997E-3</c:v>
                </c:pt>
                <c:pt idx="36">
                  <c:v>1.0699999999999999E-2</c:v>
                </c:pt>
                <c:pt idx="37">
                  <c:v>1.15E-2</c:v>
                </c:pt>
                <c:pt idx="38">
                  <c:v>1.24E-2</c:v>
                </c:pt>
                <c:pt idx="39">
                  <c:v>1.32E-2</c:v>
                </c:pt>
                <c:pt idx="40">
                  <c:v>1.4000000000000002E-2</c:v>
                </c:pt>
                <c:pt idx="41">
                  <c:v>1.55E-2</c:v>
                </c:pt>
                <c:pt idx="42">
                  <c:v>1.6900000000000002E-2</c:v>
                </c:pt>
                <c:pt idx="43">
                  <c:v>1.83E-2</c:v>
                </c:pt>
                <c:pt idx="44">
                  <c:v>1.9700000000000002E-2</c:v>
                </c:pt>
                <c:pt idx="45">
                  <c:v>2.0999999999999998E-2</c:v>
                </c:pt>
                <c:pt idx="46">
                  <c:v>2.23E-2</c:v>
                </c:pt>
                <c:pt idx="47">
                  <c:v>2.35E-2</c:v>
                </c:pt>
                <c:pt idx="48">
                  <c:v>2.47E-2</c:v>
                </c:pt>
                <c:pt idx="49">
                  <c:v>2.58E-2</c:v>
                </c:pt>
                <c:pt idx="50">
                  <c:v>2.69E-2</c:v>
                </c:pt>
                <c:pt idx="51">
                  <c:v>2.8000000000000004E-2</c:v>
                </c:pt>
                <c:pt idx="52">
                  <c:v>0.03</c:v>
                </c:pt>
                <c:pt idx="53">
                  <c:v>3.2399999999999998E-2</c:v>
                </c:pt>
                <c:pt idx="54">
                  <c:v>3.4599999999999999E-2</c:v>
                </c:pt>
                <c:pt idx="55">
                  <c:v>3.6699999999999997E-2</c:v>
                </c:pt>
                <c:pt idx="56">
                  <c:v>3.8699999999999998E-2</c:v>
                </c:pt>
                <c:pt idx="57">
                  <c:v>4.0500000000000001E-2</c:v>
                </c:pt>
                <c:pt idx="58">
                  <c:v>4.2200000000000001E-2</c:v>
                </c:pt>
                <c:pt idx="59">
                  <c:v>4.3799999999999999E-2</c:v>
                </c:pt>
                <c:pt idx="60">
                  <c:v>4.5400000000000003E-2</c:v>
                </c:pt>
                <c:pt idx="61">
                  <c:v>4.8299999999999996E-2</c:v>
                </c:pt>
                <c:pt idx="62">
                  <c:v>5.0900000000000001E-2</c:v>
                </c:pt>
                <c:pt idx="63">
                  <c:v>5.33E-2</c:v>
                </c:pt>
                <c:pt idx="64">
                  <c:v>5.5500000000000008E-2</c:v>
                </c:pt>
                <c:pt idx="65">
                  <c:v>5.7599999999999998E-2</c:v>
                </c:pt>
                <c:pt idx="66">
                  <c:v>5.9499999999999997E-2</c:v>
                </c:pt>
                <c:pt idx="67">
                  <c:v>6.2899999999999998E-2</c:v>
                </c:pt>
                <c:pt idx="68">
                  <c:v>6.6000000000000003E-2</c:v>
                </c:pt>
                <c:pt idx="69">
                  <c:v>6.8700000000000011E-2</c:v>
                </c:pt>
                <c:pt idx="70">
                  <c:v>7.1099999999999997E-2</c:v>
                </c:pt>
                <c:pt idx="71">
                  <c:v>7.3399999999999993E-2</c:v>
                </c:pt>
                <c:pt idx="72">
                  <c:v>7.5399999999999995E-2</c:v>
                </c:pt>
                <c:pt idx="73">
                  <c:v>7.7200000000000005E-2</c:v>
                </c:pt>
                <c:pt idx="74">
                  <c:v>7.8899999999999998E-2</c:v>
                </c:pt>
                <c:pt idx="75">
                  <c:v>8.0500000000000002E-2</c:v>
                </c:pt>
                <c:pt idx="76">
                  <c:v>8.1900000000000001E-2</c:v>
                </c:pt>
                <c:pt idx="77">
                  <c:v>8.3299999999999999E-2</c:v>
                </c:pt>
                <c:pt idx="78">
                  <c:v>8.5800000000000001E-2</c:v>
                </c:pt>
                <c:pt idx="79">
                  <c:v>8.8599999999999998E-2</c:v>
                </c:pt>
                <c:pt idx="80">
                  <c:v>9.0999999999999998E-2</c:v>
                </c:pt>
                <c:pt idx="81">
                  <c:v>9.3100000000000002E-2</c:v>
                </c:pt>
                <c:pt idx="82">
                  <c:v>9.5000000000000001E-2</c:v>
                </c:pt>
                <c:pt idx="83">
                  <c:v>9.6699999999999994E-2</c:v>
                </c:pt>
                <c:pt idx="84">
                  <c:v>9.8299999999999998E-2</c:v>
                </c:pt>
                <c:pt idx="85">
                  <c:v>9.9699999999999997E-2</c:v>
                </c:pt>
                <c:pt idx="86">
                  <c:v>0.1011</c:v>
                </c:pt>
                <c:pt idx="87">
                  <c:v>0.1036</c:v>
                </c:pt>
                <c:pt idx="88">
                  <c:v>0.10580000000000001</c:v>
                </c:pt>
                <c:pt idx="89">
                  <c:v>0.10780000000000001</c:v>
                </c:pt>
                <c:pt idx="90">
                  <c:v>0.1096</c:v>
                </c:pt>
                <c:pt idx="91">
                  <c:v>0.11120000000000001</c:v>
                </c:pt>
                <c:pt idx="92">
                  <c:v>0.11269999999999999</c:v>
                </c:pt>
                <c:pt idx="93">
                  <c:v>0.11579999999999999</c:v>
                </c:pt>
                <c:pt idx="94">
                  <c:v>0.1186</c:v>
                </c:pt>
                <c:pt idx="95">
                  <c:v>0.12110000000000001</c:v>
                </c:pt>
                <c:pt idx="96">
                  <c:v>0.12330000000000001</c:v>
                </c:pt>
                <c:pt idx="97">
                  <c:v>0.1255</c:v>
                </c:pt>
                <c:pt idx="98">
                  <c:v>0.1275</c:v>
                </c:pt>
                <c:pt idx="99">
                  <c:v>0.12940000000000002</c:v>
                </c:pt>
                <c:pt idx="100">
                  <c:v>0.13120000000000001</c:v>
                </c:pt>
                <c:pt idx="101">
                  <c:v>0.13289999999999999</c:v>
                </c:pt>
                <c:pt idx="102">
                  <c:v>0.13469999999999999</c:v>
                </c:pt>
                <c:pt idx="103">
                  <c:v>0.1363</c:v>
                </c:pt>
                <c:pt idx="104">
                  <c:v>0.14079999999999998</c:v>
                </c:pt>
                <c:pt idx="105">
                  <c:v>0.14710000000000001</c:v>
                </c:pt>
                <c:pt idx="106">
                  <c:v>0.15329999999999999</c:v>
                </c:pt>
                <c:pt idx="107">
                  <c:v>0.1595</c:v>
                </c:pt>
                <c:pt idx="108">
                  <c:v>0.1658</c:v>
                </c:pt>
                <c:pt idx="109">
                  <c:v>0.1721</c:v>
                </c:pt>
                <c:pt idx="110">
                  <c:v>0.17860000000000001</c:v>
                </c:pt>
                <c:pt idx="111">
                  <c:v>0.1852</c:v>
                </c:pt>
                <c:pt idx="112">
                  <c:v>0.192</c:v>
                </c:pt>
                <c:pt idx="113">
                  <c:v>0.21490000000000001</c:v>
                </c:pt>
                <c:pt idx="114">
                  <c:v>0.23799999999999999</c:v>
                </c:pt>
                <c:pt idx="115">
                  <c:v>0.26139999999999997</c:v>
                </c:pt>
                <c:pt idx="116">
                  <c:v>0.28500000000000003</c:v>
                </c:pt>
                <c:pt idx="117">
                  <c:v>0.309</c:v>
                </c:pt>
                <c:pt idx="118">
                  <c:v>0.33340000000000003</c:v>
                </c:pt>
                <c:pt idx="119">
                  <c:v>0.41900000000000004</c:v>
                </c:pt>
                <c:pt idx="120">
                  <c:v>0.50069999999999992</c:v>
                </c:pt>
                <c:pt idx="121">
                  <c:v>0.58079999999999998</c:v>
                </c:pt>
                <c:pt idx="122">
                  <c:v>0.65999999999999992</c:v>
                </c:pt>
                <c:pt idx="123">
                  <c:v>0.73909999999999998</c:v>
                </c:pt>
                <c:pt idx="124">
                  <c:v>0.81830000000000003</c:v>
                </c:pt>
                <c:pt idx="125">
                  <c:v>0.89770000000000005</c:v>
                </c:pt>
                <c:pt idx="126">
                  <c:v>0.97750000000000004</c:v>
                </c:pt>
                <c:pt idx="127">
                  <c:v>1.06</c:v>
                </c:pt>
                <c:pt idx="128">
                  <c:v>1.1399999999999999</c:v>
                </c:pt>
                <c:pt idx="129">
                  <c:v>1.22</c:v>
                </c:pt>
                <c:pt idx="130">
                  <c:v>1.51</c:v>
                </c:pt>
                <c:pt idx="131">
                  <c:v>1.91</c:v>
                </c:pt>
                <c:pt idx="132">
                  <c:v>2.2799999999999998</c:v>
                </c:pt>
                <c:pt idx="133">
                  <c:v>2.63</c:v>
                </c:pt>
                <c:pt idx="134">
                  <c:v>2.98</c:v>
                </c:pt>
                <c:pt idx="135">
                  <c:v>3.33</c:v>
                </c:pt>
                <c:pt idx="136">
                  <c:v>3.68</c:v>
                </c:pt>
                <c:pt idx="137">
                  <c:v>4.03</c:v>
                </c:pt>
                <c:pt idx="138">
                  <c:v>4.3899999999999997</c:v>
                </c:pt>
                <c:pt idx="139">
                  <c:v>5.69</c:v>
                </c:pt>
                <c:pt idx="140" formatCode="0.00">
                  <c:v>6.92</c:v>
                </c:pt>
                <c:pt idx="141" formatCode="0.00">
                  <c:v>8.1199999999999992</c:v>
                </c:pt>
                <c:pt idx="142" formatCode="0.00">
                  <c:v>9.31</c:v>
                </c:pt>
                <c:pt idx="143" formatCode="0.00">
                  <c:v>10.51</c:v>
                </c:pt>
                <c:pt idx="144" formatCode="0.00">
                  <c:v>11.71</c:v>
                </c:pt>
                <c:pt idx="145" formatCode="0.00">
                  <c:v>16.09</c:v>
                </c:pt>
                <c:pt idx="146" formatCode="0.00">
                  <c:v>20.18</c:v>
                </c:pt>
                <c:pt idx="147" formatCode="0.00">
                  <c:v>24.18</c:v>
                </c:pt>
                <c:pt idx="148" formatCode="0.00">
                  <c:v>28.15</c:v>
                </c:pt>
                <c:pt idx="149" formatCode="0.00">
                  <c:v>32.14</c:v>
                </c:pt>
                <c:pt idx="150" formatCode="0.00">
                  <c:v>36.18</c:v>
                </c:pt>
                <c:pt idx="151" formatCode="0.00">
                  <c:v>40.26</c:v>
                </c:pt>
                <c:pt idx="152" formatCode="0.00">
                  <c:v>44.41</c:v>
                </c:pt>
                <c:pt idx="153" formatCode="0.00">
                  <c:v>48.62</c:v>
                </c:pt>
                <c:pt idx="154" formatCode="0.00">
                  <c:v>52.9</c:v>
                </c:pt>
                <c:pt idx="155" formatCode="0.00">
                  <c:v>57.24</c:v>
                </c:pt>
                <c:pt idx="156" formatCode="0.00">
                  <c:v>73.45</c:v>
                </c:pt>
                <c:pt idx="157" formatCode="0.00">
                  <c:v>96.66</c:v>
                </c:pt>
                <c:pt idx="158" formatCode="0.00">
                  <c:v>118.66</c:v>
                </c:pt>
                <c:pt idx="159" formatCode="0.00">
                  <c:v>140.25</c:v>
                </c:pt>
                <c:pt idx="160" formatCode="0.00">
                  <c:v>161.77000000000001</c:v>
                </c:pt>
                <c:pt idx="161" formatCode="0.00">
                  <c:v>183.38</c:v>
                </c:pt>
                <c:pt idx="162" formatCode="0.00">
                  <c:v>205.2</c:v>
                </c:pt>
                <c:pt idx="163" formatCode="0.00">
                  <c:v>227.28</c:v>
                </c:pt>
                <c:pt idx="164" formatCode="0.00">
                  <c:v>249.66</c:v>
                </c:pt>
                <c:pt idx="165" formatCode="0.00">
                  <c:v>332.89</c:v>
                </c:pt>
                <c:pt idx="166" formatCode="0.00">
                  <c:v>411.21</c:v>
                </c:pt>
                <c:pt idx="167" formatCode="0.00">
                  <c:v>487.7</c:v>
                </c:pt>
                <c:pt idx="168" formatCode="0.00">
                  <c:v>563.70000000000005</c:v>
                </c:pt>
                <c:pt idx="169" formatCode="0.00">
                  <c:v>639.89</c:v>
                </c:pt>
                <c:pt idx="170" formatCode="0.00">
                  <c:v>716.64</c:v>
                </c:pt>
                <c:pt idx="171" formatCode="0.00">
                  <c:v>999.08</c:v>
                </c:pt>
                <c:pt idx="172" formatCode="0.0">
                  <c:v>1260</c:v>
                </c:pt>
                <c:pt idx="173" formatCode="0.0">
                  <c:v>1520</c:v>
                </c:pt>
                <c:pt idx="174" formatCode="0.0">
                  <c:v>1770</c:v>
                </c:pt>
                <c:pt idx="175" formatCode="0.0">
                  <c:v>2029.9999999999998</c:v>
                </c:pt>
                <c:pt idx="176" formatCode="0.0">
                  <c:v>2280</c:v>
                </c:pt>
                <c:pt idx="177" formatCode="0.0">
                  <c:v>2540</c:v>
                </c:pt>
                <c:pt idx="178" formatCode="0.0">
                  <c:v>2800</c:v>
                </c:pt>
                <c:pt idx="179" formatCode="0.0">
                  <c:v>3070</c:v>
                </c:pt>
                <c:pt idx="180" formatCode="0.0">
                  <c:v>3340</c:v>
                </c:pt>
                <c:pt idx="181" formatCode="0.0">
                  <c:v>3610</c:v>
                </c:pt>
                <c:pt idx="182" formatCode="0.0">
                  <c:v>4620</c:v>
                </c:pt>
                <c:pt idx="183" formatCode="0.0">
                  <c:v>6060</c:v>
                </c:pt>
                <c:pt idx="184" formatCode="0.0">
                  <c:v>7400</c:v>
                </c:pt>
                <c:pt idx="185" formatCode="0.0">
                  <c:v>8700</c:v>
                </c:pt>
                <c:pt idx="186" formatCode="0.0">
                  <c:v>9970</c:v>
                </c:pt>
                <c:pt idx="187" formatCode="0.0">
                  <c:v>11240</c:v>
                </c:pt>
                <c:pt idx="188" formatCode="0.0">
                  <c:v>12490</c:v>
                </c:pt>
                <c:pt idx="189" formatCode="0.0">
                  <c:v>13740</c:v>
                </c:pt>
                <c:pt idx="190" formatCode="0.0">
                  <c:v>14990</c:v>
                </c:pt>
                <c:pt idx="191" formatCode="0.0">
                  <c:v>19600</c:v>
                </c:pt>
                <c:pt idx="192" formatCode="0.0">
                  <c:v>23820</c:v>
                </c:pt>
                <c:pt idx="193" formatCode="0.0">
                  <c:v>27830</c:v>
                </c:pt>
                <c:pt idx="194" formatCode="0.0">
                  <c:v>31690</c:v>
                </c:pt>
                <c:pt idx="195" formatCode="0.0">
                  <c:v>35460</c:v>
                </c:pt>
                <c:pt idx="196" formatCode="0.0">
                  <c:v>39150</c:v>
                </c:pt>
                <c:pt idx="197" formatCode="0.0">
                  <c:v>52400</c:v>
                </c:pt>
                <c:pt idx="198" formatCode="0.0">
                  <c:v>64160</c:v>
                </c:pt>
                <c:pt idx="199" formatCode="0.0">
                  <c:v>75070</c:v>
                </c:pt>
                <c:pt idx="200" formatCode="0.0">
                  <c:v>85380</c:v>
                </c:pt>
                <c:pt idx="201" formatCode="0.0">
                  <c:v>95230</c:v>
                </c:pt>
                <c:pt idx="202" formatCode="0.0">
                  <c:v>104700</c:v>
                </c:pt>
                <c:pt idx="203" formatCode="0.0">
                  <c:v>113850</c:v>
                </c:pt>
                <c:pt idx="204" formatCode="0.0">
                  <c:v>122700</c:v>
                </c:pt>
                <c:pt idx="205" formatCode="0.0">
                  <c:v>131280</c:v>
                </c:pt>
                <c:pt idx="206" formatCode="0.0">
                  <c:v>139630</c:v>
                </c:pt>
                <c:pt idx="207" formatCode="0.0">
                  <c:v>147750</c:v>
                </c:pt>
                <c:pt idx="208" formatCode="0.0">
                  <c:v>177310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srim2H_Mylar!$D$20:$D$228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srim2H_Mylar!$P$20:$P$228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2.1000000000000003E-3</c:v>
                </c:pt>
                <c:pt idx="17">
                  <c:v>2.3E-3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2.8E-3</c:v>
                </c:pt>
                <c:pt idx="21">
                  <c:v>2.9000000000000002E-3</c:v>
                </c:pt>
                <c:pt idx="22">
                  <c:v>3.0999999999999999E-3</c:v>
                </c:pt>
                <c:pt idx="23">
                  <c:v>3.3E-3</c:v>
                </c:pt>
                <c:pt idx="24">
                  <c:v>3.4000000000000002E-3</c:v>
                </c:pt>
                <c:pt idx="25">
                  <c:v>3.5999999999999999E-3</c:v>
                </c:pt>
                <c:pt idx="26">
                  <c:v>3.8999999999999998E-3</c:v>
                </c:pt>
                <c:pt idx="27">
                  <c:v>4.3E-3</c:v>
                </c:pt>
                <c:pt idx="28">
                  <c:v>4.7000000000000002E-3</c:v>
                </c:pt>
                <c:pt idx="29">
                  <c:v>5.0000000000000001E-3</c:v>
                </c:pt>
                <c:pt idx="30">
                  <c:v>5.4000000000000003E-3</c:v>
                </c:pt>
                <c:pt idx="31">
                  <c:v>5.8000000000000005E-3</c:v>
                </c:pt>
                <c:pt idx="32">
                  <c:v>6.0999999999999995E-3</c:v>
                </c:pt>
                <c:pt idx="33">
                  <c:v>6.5000000000000006E-3</c:v>
                </c:pt>
                <c:pt idx="34">
                  <c:v>6.8000000000000005E-3</c:v>
                </c:pt>
                <c:pt idx="35">
                  <c:v>7.4999999999999997E-3</c:v>
                </c:pt>
                <c:pt idx="36">
                  <c:v>8.2000000000000007E-3</c:v>
                </c:pt>
                <c:pt idx="37">
                  <c:v>8.8999999999999999E-3</c:v>
                </c:pt>
                <c:pt idx="38">
                  <c:v>9.6000000000000009E-3</c:v>
                </c:pt>
                <c:pt idx="39">
                  <c:v>1.0199999999999999E-2</c:v>
                </c:pt>
                <c:pt idx="40">
                  <c:v>1.09E-2</c:v>
                </c:pt>
                <c:pt idx="41">
                  <c:v>1.21E-2</c:v>
                </c:pt>
                <c:pt idx="42">
                  <c:v>1.34E-2</c:v>
                </c:pt>
                <c:pt idx="43">
                  <c:v>1.4599999999999998E-2</c:v>
                </c:pt>
                <c:pt idx="44">
                  <c:v>1.5699999999999999E-2</c:v>
                </c:pt>
                <c:pt idx="45">
                  <c:v>1.6900000000000002E-2</c:v>
                </c:pt>
                <c:pt idx="46">
                  <c:v>1.7999999999999999E-2</c:v>
                </c:pt>
                <c:pt idx="47">
                  <c:v>1.9099999999999999E-2</c:v>
                </c:pt>
                <c:pt idx="48">
                  <c:v>2.01E-2</c:v>
                </c:pt>
                <c:pt idx="49">
                  <c:v>2.12E-2</c:v>
                </c:pt>
                <c:pt idx="50">
                  <c:v>2.2200000000000001E-2</c:v>
                </c:pt>
                <c:pt idx="51">
                  <c:v>2.3200000000000002E-2</c:v>
                </c:pt>
                <c:pt idx="52">
                  <c:v>2.5100000000000001E-2</c:v>
                </c:pt>
                <c:pt idx="53">
                  <c:v>2.7400000000000001E-2</c:v>
                </c:pt>
                <c:pt idx="54">
                  <c:v>2.9599999999999998E-2</c:v>
                </c:pt>
                <c:pt idx="55">
                  <c:v>3.1699999999999999E-2</c:v>
                </c:pt>
                <c:pt idx="56">
                  <c:v>3.3700000000000001E-2</c:v>
                </c:pt>
                <c:pt idx="57">
                  <c:v>3.56E-2</c:v>
                </c:pt>
                <c:pt idx="58">
                  <c:v>3.7400000000000003E-2</c:v>
                </c:pt>
                <c:pt idx="59">
                  <c:v>3.9199999999999999E-2</c:v>
                </c:pt>
                <c:pt idx="60">
                  <c:v>4.0899999999999999E-2</c:v>
                </c:pt>
                <c:pt idx="61">
                  <c:v>4.41E-2</c:v>
                </c:pt>
                <c:pt idx="62">
                  <c:v>4.7099999999999996E-2</c:v>
                </c:pt>
                <c:pt idx="63">
                  <c:v>4.99E-2</c:v>
                </c:pt>
                <c:pt idx="64">
                  <c:v>5.2600000000000001E-2</c:v>
                </c:pt>
                <c:pt idx="65">
                  <c:v>5.5100000000000003E-2</c:v>
                </c:pt>
                <c:pt idx="66">
                  <c:v>5.7499999999999996E-2</c:v>
                </c:pt>
                <c:pt idx="67">
                  <c:v>6.1899999999999997E-2</c:v>
                </c:pt>
                <c:pt idx="68">
                  <c:v>6.6000000000000003E-2</c:v>
                </c:pt>
                <c:pt idx="69">
                  <c:v>6.9699999999999998E-2</c:v>
                </c:pt>
                <c:pt idx="70">
                  <c:v>7.3099999999999998E-2</c:v>
                </c:pt>
                <c:pt idx="71">
                  <c:v>7.6200000000000004E-2</c:v>
                </c:pt>
                <c:pt idx="72">
                  <c:v>7.9200000000000007E-2</c:v>
                </c:pt>
                <c:pt idx="73">
                  <c:v>8.199999999999999E-2</c:v>
                </c:pt>
                <c:pt idx="74">
                  <c:v>8.4599999999999995E-2</c:v>
                </c:pt>
                <c:pt idx="75">
                  <c:v>8.6999999999999994E-2</c:v>
                </c:pt>
                <c:pt idx="76">
                  <c:v>8.9300000000000004E-2</c:v>
                </c:pt>
                <c:pt idx="77">
                  <c:v>9.1499999999999998E-2</c:v>
                </c:pt>
                <c:pt idx="78">
                  <c:v>9.5599999999999991E-2</c:v>
                </c:pt>
                <c:pt idx="79">
                  <c:v>0.10009999999999999</c:v>
                </c:pt>
                <c:pt idx="80">
                  <c:v>0.1042</c:v>
                </c:pt>
                <c:pt idx="81">
                  <c:v>0.10800000000000001</c:v>
                </c:pt>
                <c:pt idx="82">
                  <c:v>0.11140000000000001</c:v>
                </c:pt>
                <c:pt idx="83">
                  <c:v>0.1145</c:v>
                </c:pt>
                <c:pt idx="84">
                  <c:v>0.11739999999999999</c:v>
                </c:pt>
                <c:pt idx="85">
                  <c:v>0.12010000000000001</c:v>
                </c:pt>
                <c:pt idx="86">
                  <c:v>0.1227</c:v>
                </c:pt>
                <c:pt idx="87">
                  <c:v>0.12740000000000001</c:v>
                </c:pt>
                <c:pt idx="88">
                  <c:v>0.13150000000000001</c:v>
                </c:pt>
                <c:pt idx="89">
                  <c:v>0.1353</c:v>
                </c:pt>
                <c:pt idx="90">
                  <c:v>0.13879999999999998</c:v>
                </c:pt>
                <c:pt idx="91">
                  <c:v>0.14199999999999999</c:v>
                </c:pt>
                <c:pt idx="92">
                  <c:v>0.14510000000000001</c:v>
                </c:pt>
                <c:pt idx="93">
                  <c:v>0.15049999999999999</c:v>
                </c:pt>
                <c:pt idx="94">
                  <c:v>0.1555</c:v>
                </c:pt>
                <c:pt idx="95">
                  <c:v>0.15989999999999999</c:v>
                </c:pt>
                <c:pt idx="96">
                  <c:v>0.1641</c:v>
                </c:pt>
                <c:pt idx="97">
                  <c:v>0.16799999999999998</c:v>
                </c:pt>
                <c:pt idx="98">
                  <c:v>0.1716</c:v>
                </c:pt>
                <c:pt idx="99">
                  <c:v>0.17509999999999998</c:v>
                </c:pt>
                <c:pt idx="100">
                  <c:v>0.1784</c:v>
                </c:pt>
                <c:pt idx="101">
                  <c:v>0.18160000000000001</c:v>
                </c:pt>
                <c:pt idx="102">
                  <c:v>0.18480000000000002</c:v>
                </c:pt>
                <c:pt idx="103">
                  <c:v>0.18779999999999999</c:v>
                </c:pt>
                <c:pt idx="104">
                  <c:v>0.19370000000000001</c:v>
                </c:pt>
                <c:pt idx="105">
                  <c:v>0.20080000000000001</c:v>
                </c:pt>
                <c:pt idx="106">
                  <c:v>0.20779999999999998</c:v>
                </c:pt>
                <c:pt idx="107">
                  <c:v>0.21469999999999997</c:v>
                </c:pt>
                <c:pt idx="108">
                  <c:v>0.22160000000000002</c:v>
                </c:pt>
                <c:pt idx="109">
                  <c:v>0.2286</c:v>
                </c:pt>
                <c:pt idx="110">
                  <c:v>0.23570000000000002</c:v>
                </c:pt>
                <c:pt idx="111">
                  <c:v>0.24289999999999998</c:v>
                </c:pt>
                <c:pt idx="112">
                  <c:v>0.25019999999999998</c:v>
                </c:pt>
                <c:pt idx="113">
                  <c:v>0.26539999999999997</c:v>
                </c:pt>
                <c:pt idx="114">
                  <c:v>0.28129999999999999</c:v>
                </c:pt>
                <c:pt idx="115">
                  <c:v>0.29799999999999999</c:v>
                </c:pt>
                <c:pt idx="116">
                  <c:v>0.3155</c:v>
                </c:pt>
                <c:pt idx="117">
                  <c:v>0.33389999999999997</c:v>
                </c:pt>
                <c:pt idx="118">
                  <c:v>0.35310000000000002</c:v>
                </c:pt>
                <c:pt idx="119">
                  <c:v>0.39410000000000001</c:v>
                </c:pt>
                <c:pt idx="120">
                  <c:v>0.43830000000000002</c:v>
                </c:pt>
                <c:pt idx="121">
                  <c:v>0.48579999999999995</c:v>
                </c:pt>
                <c:pt idx="122">
                  <c:v>0.5363</c:v>
                </c:pt>
                <c:pt idx="123">
                  <c:v>0.5897</c:v>
                </c:pt>
                <c:pt idx="124">
                  <c:v>0.64589999999999992</c:v>
                </c:pt>
                <c:pt idx="125">
                  <c:v>0.70469999999999999</c:v>
                </c:pt>
                <c:pt idx="126">
                  <c:v>0.76600000000000001</c:v>
                </c:pt>
                <c:pt idx="127">
                  <c:v>0.82959999999999989</c:v>
                </c:pt>
                <c:pt idx="128">
                  <c:v>0.89559999999999995</c:v>
                </c:pt>
                <c:pt idx="129">
                  <c:v>0.9637</c:v>
                </c:pt>
                <c:pt idx="130">
                  <c:v>1.1100000000000001</c:v>
                </c:pt>
                <c:pt idx="131">
                  <c:v>1.29</c:v>
                </c:pt>
                <c:pt idx="132">
                  <c:v>1.49</c:v>
                </c:pt>
                <c:pt idx="133">
                  <c:v>1.69</c:v>
                </c:pt>
                <c:pt idx="134">
                  <c:v>1.91</c:v>
                </c:pt>
                <c:pt idx="135">
                  <c:v>2.13</c:v>
                </c:pt>
                <c:pt idx="136">
                  <c:v>2.37</c:v>
                </c:pt>
                <c:pt idx="137">
                  <c:v>2.61</c:v>
                </c:pt>
                <c:pt idx="138">
                  <c:v>2.87</c:v>
                </c:pt>
                <c:pt idx="139">
                  <c:v>3.41</c:v>
                </c:pt>
                <c:pt idx="140">
                  <c:v>3.98</c:v>
                </c:pt>
                <c:pt idx="141">
                  <c:v>4.5999999999999996</c:v>
                </c:pt>
                <c:pt idx="142">
                  <c:v>5.26</c:v>
                </c:pt>
                <c:pt idx="143">
                  <c:v>5.96</c:v>
                </c:pt>
                <c:pt idx="144">
                  <c:v>6.69</c:v>
                </c:pt>
                <c:pt idx="145">
                  <c:v>8.27</c:v>
                </c:pt>
                <c:pt idx="146">
                  <c:v>10</c:v>
                </c:pt>
                <c:pt idx="147">
                  <c:v>11.87</c:v>
                </c:pt>
                <c:pt idx="148">
                  <c:v>13.89</c:v>
                </c:pt>
                <c:pt idx="149">
                  <c:v>16.04</c:v>
                </c:pt>
                <c:pt idx="150">
                  <c:v>18.329999999999998</c:v>
                </c:pt>
                <c:pt idx="151">
                  <c:v>20.75</c:v>
                </c:pt>
                <c:pt idx="152">
                  <c:v>23.3</c:v>
                </c:pt>
                <c:pt idx="153">
                  <c:v>25.99</c:v>
                </c:pt>
                <c:pt idx="154">
                  <c:v>28.8</c:v>
                </c:pt>
                <c:pt idx="155">
                  <c:v>31.74</c:v>
                </c:pt>
                <c:pt idx="156" formatCode="0.00">
                  <c:v>38</c:v>
                </c:pt>
                <c:pt idx="157" formatCode="0.00">
                  <c:v>46.52</c:v>
                </c:pt>
                <c:pt idx="158" formatCode="0.00">
                  <c:v>55.79</c:v>
                </c:pt>
                <c:pt idx="159" formatCode="0.00">
                  <c:v>65.8</c:v>
                </c:pt>
                <c:pt idx="160" formatCode="0.00">
                  <c:v>76.53</c:v>
                </c:pt>
                <c:pt idx="161" formatCode="0.00">
                  <c:v>87.96</c:v>
                </c:pt>
                <c:pt idx="162" formatCode="0.00">
                  <c:v>100.09</c:v>
                </c:pt>
                <c:pt idx="163" formatCode="0.00">
                  <c:v>112.9</c:v>
                </c:pt>
                <c:pt idx="164" formatCode="0.00">
                  <c:v>126.39</c:v>
                </c:pt>
                <c:pt idx="165" formatCode="0.00">
                  <c:v>155.36000000000001</c:v>
                </c:pt>
                <c:pt idx="166" formatCode="0.00">
                  <c:v>186.91</c:v>
                </c:pt>
                <c:pt idx="167" formatCode="0.00">
                  <c:v>220.98</c:v>
                </c:pt>
                <c:pt idx="168" formatCode="0.00">
                  <c:v>257.51</c:v>
                </c:pt>
                <c:pt idx="169" formatCode="0.00">
                  <c:v>296.43</c:v>
                </c:pt>
                <c:pt idx="170" formatCode="0.00">
                  <c:v>337.71</c:v>
                </c:pt>
                <c:pt idx="171" formatCode="0.00">
                  <c:v>427.13</c:v>
                </c:pt>
                <c:pt idx="172" formatCode="0.00">
                  <c:v>525.4</c:v>
                </c:pt>
                <c:pt idx="173" formatCode="0.00">
                  <c:v>632.21</c:v>
                </c:pt>
                <c:pt idx="174" formatCode="0.00">
                  <c:v>747.24</c:v>
                </c:pt>
                <c:pt idx="175" formatCode="0.00">
                  <c:v>870.22</c:v>
                </c:pt>
                <c:pt idx="176" formatCode="0">
                  <c:v>1000</c:v>
                </c:pt>
                <c:pt idx="177" formatCode="0">
                  <c:v>1140</c:v>
                </c:pt>
                <c:pt idx="178" formatCode="0">
                  <c:v>1280</c:v>
                </c:pt>
                <c:pt idx="179" formatCode="0">
                  <c:v>1440</c:v>
                </c:pt>
                <c:pt idx="180" formatCode="0">
                  <c:v>1600</c:v>
                </c:pt>
                <c:pt idx="181" formatCode="0">
                  <c:v>1760</c:v>
                </c:pt>
                <c:pt idx="182" formatCode="0">
                  <c:v>2110</c:v>
                </c:pt>
                <c:pt idx="183" formatCode="0">
                  <c:v>2590</c:v>
                </c:pt>
                <c:pt idx="184" formatCode="0">
                  <c:v>3090</c:v>
                </c:pt>
                <c:pt idx="185" formatCode="0">
                  <c:v>3640</c:v>
                </c:pt>
                <c:pt idx="186" formatCode="0">
                  <c:v>4210</c:v>
                </c:pt>
                <c:pt idx="187" formatCode="0">
                  <c:v>4810</c:v>
                </c:pt>
                <c:pt idx="188" formatCode="0">
                  <c:v>5440</c:v>
                </c:pt>
                <c:pt idx="189" formatCode="0">
                  <c:v>6090</c:v>
                </c:pt>
                <c:pt idx="190" formatCode="0">
                  <c:v>6770</c:v>
                </c:pt>
                <c:pt idx="191" formatCode="0">
                  <c:v>8200</c:v>
                </c:pt>
                <c:pt idx="192" formatCode="0">
                  <c:v>9710</c:v>
                </c:pt>
                <c:pt idx="193" formatCode="0">
                  <c:v>11290</c:v>
                </c:pt>
                <c:pt idx="194" formatCode="0">
                  <c:v>12930</c:v>
                </c:pt>
                <c:pt idx="195" formatCode="0">
                  <c:v>14630</c:v>
                </c:pt>
                <c:pt idx="196" formatCode="0">
                  <c:v>16379.999999999998</c:v>
                </c:pt>
                <c:pt idx="197" formatCode="0">
                  <c:v>20010</c:v>
                </c:pt>
                <c:pt idx="198" formatCode="0">
                  <c:v>23770</c:v>
                </c:pt>
                <c:pt idx="199" formatCode="0">
                  <c:v>27650</c:v>
                </c:pt>
                <c:pt idx="200" formatCode="0">
                  <c:v>31600</c:v>
                </c:pt>
                <c:pt idx="201" formatCode="0">
                  <c:v>35610</c:v>
                </c:pt>
                <c:pt idx="202" formatCode="0">
                  <c:v>39670</c:v>
                </c:pt>
                <c:pt idx="203" formatCode="0">
                  <c:v>43750</c:v>
                </c:pt>
                <c:pt idx="204" formatCode="0">
                  <c:v>47850</c:v>
                </c:pt>
                <c:pt idx="205" formatCode="0">
                  <c:v>51960</c:v>
                </c:pt>
                <c:pt idx="206" formatCode="0">
                  <c:v>56070</c:v>
                </c:pt>
                <c:pt idx="207" formatCode="0">
                  <c:v>60160</c:v>
                </c:pt>
                <c:pt idx="208" formatCode="0">
                  <c:v>68320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0584"/>
        <c:axId val="480846464"/>
      </c:scatterChart>
      <c:valAx>
        <c:axId val="4808405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6464"/>
        <c:crosses val="autoZero"/>
        <c:crossBetween val="midCat"/>
        <c:majorUnit val="10"/>
      </c:valAx>
      <c:valAx>
        <c:axId val="4808464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05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srim2H_EJ212!$P$5</c:f>
          <c:strCache>
            <c:ptCount val="1"/>
            <c:pt idx="0">
              <c:v>srim2H_EJ212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srim2H_EJ212!$D$20:$D$228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srim2H_EJ212!$E$20:$E$228</c:f>
              <c:numCache>
                <c:formatCode>0.000E+00</c:formatCode>
                <c:ptCount val="209"/>
                <c:pt idx="0">
                  <c:v>1.7840000000000002E-2</c:v>
                </c:pt>
                <c:pt idx="1">
                  <c:v>1.8929999999999999E-2</c:v>
                </c:pt>
                <c:pt idx="2">
                  <c:v>1.9949999999999999E-2</c:v>
                </c:pt>
                <c:pt idx="3">
                  <c:v>2.0920000000000001E-2</c:v>
                </c:pt>
                <c:pt idx="4">
                  <c:v>2.1850000000000001E-2</c:v>
                </c:pt>
                <c:pt idx="5">
                  <c:v>2.2749999999999999E-2</c:v>
                </c:pt>
                <c:pt idx="6">
                  <c:v>2.3599999999999999E-2</c:v>
                </c:pt>
                <c:pt idx="7">
                  <c:v>2.443E-2</c:v>
                </c:pt>
                <c:pt idx="8">
                  <c:v>2.5229999999999999E-2</c:v>
                </c:pt>
                <c:pt idx="9">
                  <c:v>2.6759999999999999E-2</c:v>
                </c:pt>
                <c:pt idx="10">
                  <c:v>2.8209999999999999E-2</c:v>
                </c:pt>
                <c:pt idx="11">
                  <c:v>2.9590000000000002E-2</c:v>
                </c:pt>
                <c:pt idx="12">
                  <c:v>3.09E-2</c:v>
                </c:pt>
                <c:pt idx="13">
                  <c:v>3.2169999999999997E-2</c:v>
                </c:pt>
                <c:pt idx="14">
                  <c:v>3.338E-2</c:v>
                </c:pt>
                <c:pt idx="15">
                  <c:v>3.569E-2</c:v>
                </c:pt>
                <c:pt idx="16">
                  <c:v>3.7850000000000002E-2</c:v>
                </c:pt>
                <c:pt idx="17">
                  <c:v>3.9899999999999998E-2</c:v>
                </c:pt>
                <c:pt idx="18">
                  <c:v>4.1849999999999998E-2</c:v>
                </c:pt>
                <c:pt idx="19">
                  <c:v>4.3709999999999999E-2</c:v>
                </c:pt>
                <c:pt idx="20">
                  <c:v>4.5490000000000003E-2</c:v>
                </c:pt>
                <c:pt idx="21">
                  <c:v>4.7210000000000002E-2</c:v>
                </c:pt>
                <c:pt idx="22">
                  <c:v>4.8860000000000001E-2</c:v>
                </c:pt>
                <c:pt idx="23">
                  <c:v>5.0470000000000001E-2</c:v>
                </c:pt>
                <c:pt idx="24">
                  <c:v>5.2019999999999997E-2</c:v>
                </c:pt>
                <c:pt idx="25">
                  <c:v>5.3530000000000001E-2</c:v>
                </c:pt>
                <c:pt idx="26">
                  <c:v>5.6419999999999998E-2</c:v>
                </c:pt>
                <c:pt idx="27">
                  <c:v>5.985E-2</c:v>
                </c:pt>
                <c:pt idx="28">
                  <c:v>6.3079999999999997E-2</c:v>
                </c:pt>
                <c:pt idx="29">
                  <c:v>6.6159999999999997E-2</c:v>
                </c:pt>
                <c:pt idx="30">
                  <c:v>6.9110000000000005E-2</c:v>
                </c:pt>
                <c:pt idx="31">
                  <c:v>7.1929999999999994E-2</c:v>
                </c:pt>
                <c:pt idx="32">
                  <c:v>7.4639999999999998E-2</c:v>
                </c:pt>
                <c:pt idx="33">
                  <c:v>7.7259999999999995E-2</c:v>
                </c:pt>
                <c:pt idx="34">
                  <c:v>7.9799999999999996E-2</c:v>
                </c:pt>
                <c:pt idx="35">
                  <c:v>8.4640000000000007E-2</c:v>
                </c:pt>
                <c:pt idx="36">
                  <c:v>8.9209999999999998E-2</c:v>
                </c:pt>
                <c:pt idx="37">
                  <c:v>9.357E-2</c:v>
                </c:pt>
                <c:pt idx="38">
                  <c:v>9.7729999999999997E-2</c:v>
                </c:pt>
                <c:pt idx="39">
                  <c:v>0.1017</c:v>
                </c:pt>
                <c:pt idx="40">
                  <c:v>0.1056</c:v>
                </c:pt>
                <c:pt idx="41">
                  <c:v>0.1128</c:v>
                </c:pt>
                <c:pt idx="42">
                  <c:v>0.1197</c:v>
                </c:pt>
                <c:pt idx="43">
                  <c:v>0.12620000000000001</c:v>
                </c:pt>
                <c:pt idx="44">
                  <c:v>0.1323</c:v>
                </c:pt>
                <c:pt idx="45">
                  <c:v>0.13819999999999999</c:v>
                </c:pt>
                <c:pt idx="46">
                  <c:v>0.1439</c:v>
                </c:pt>
                <c:pt idx="47">
                  <c:v>0.14929999999999999</c:v>
                </c:pt>
                <c:pt idx="48">
                  <c:v>0.1545</c:v>
                </c:pt>
                <c:pt idx="49">
                  <c:v>0.15959999999999999</c:v>
                </c:pt>
                <c:pt idx="50">
                  <c:v>0.16450000000000001</c:v>
                </c:pt>
                <c:pt idx="51">
                  <c:v>0.16930000000000001</c:v>
                </c:pt>
                <c:pt idx="52">
                  <c:v>0.1784</c:v>
                </c:pt>
                <c:pt idx="53">
                  <c:v>0.1893</c:v>
                </c:pt>
                <c:pt idx="54">
                  <c:v>0.19950000000000001</c:v>
                </c:pt>
                <c:pt idx="55">
                  <c:v>0.2092</c:v>
                </c:pt>
                <c:pt idx="56">
                  <c:v>0.2185</c:v>
                </c:pt>
                <c:pt idx="57">
                  <c:v>0.22750000000000001</c:v>
                </c:pt>
                <c:pt idx="58">
                  <c:v>0.23599999999999999</c:v>
                </c:pt>
                <c:pt idx="59">
                  <c:v>0.24429999999999999</c:v>
                </c:pt>
                <c:pt idx="60">
                  <c:v>0.25230000000000002</c:v>
                </c:pt>
                <c:pt idx="61">
                  <c:v>0.26669999999999999</c:v>
                </c:pt>
                <c:pt idx="62">
                  <c:v>0.28029999999999999</c:v>
                </c:pt>
                <c:pt idx="63">
                  <c:v>0.29330000000000001</c:v>
                </c:pt>
                <c:pt idx="64">
                  <c:v>0.30559999999999998</c:v>
                </c:pt>
                <c:pt idx="65">
                  <c:v>0.31730000000000003</c:v>
                </c:pt>
                <c:pt idx="66">
                  <c:v>0.3286</c:v>
                </c:pt>
                <c:pt idx="67">
                  <c:v>0.35</c:v>
                </c:pt>
                <c:pt idx="68">
                  <c:v>0.36990000000000001</c:v>
                </c:pt>
                <c:pt idx="69">
                  <c:v>0.3886</c:v>
                </c:pt>
                <c:pt idx="70">
                  <c:v>0.40639999999999998</c:v>
                </c:pt>
                <c:pt idx="71">
                  <c:v>0.42320000000000002</c:v>
                </c:pt>
                <c:pt idx="72">
                  <c:v>0.43919999999999998</c:v>
                </c:pt>
                <c:pt idx="73">
                  <c:v>0.45440000000000003</c:v>
                </c:pt>
                <c:pt idx="74">
                  <c:v>0.46910000000000002</c:v>
                </c:pt>
                <c:pt idx="75">
                  <c:v>0.48309999999999997</c:v>
                </c:pt>
                <c:pt idx="76">
                  <c:v>0.4965</c:v>
                </c:pt>
                <c:pt idx="77">
                  <c:v>0.50949999999999995</c:v>
                </c:pt>
                <c:pt idx="78">
                  <c:v>0.53400000000000003</c:v>
                </c:pt>
                <c:pt idx="79">
                  <c:v>0.56240000000000001</c:v>
                </c:pt>
                <c:pt idx="80">
                  <c:v>0.58850000000000002</c:v>
                </c:pt>
                <c:pt idx="81">
                  <c:v>0.61260000000000003</c:v>
                </c:pt>
                <c:pt idx="82">
                  <c:v>0.63490000000000002</c:v>
                </c:pt>
                <c:pt idx="83">
                  <c:v>0.65559999999999996</c:v>
                </c:pt>
                <c:pt idx="84">
                  <c:v>0.67490000000000006</c:v>
                </c:pt>
                <c:pt idx="85">
                  <c:v>0.69279999999999997</c:v>
                </c:pt>
                <c:pt idx="86">
                  <c:v>0.70960000000000001</c:v>
                </c:pt>
                <c:pt idx="87">
                  <c:v>0.73980000000000001</c:v>
                </c:pt>
                <c:pt idx="88">
                  <c:v>0.76629999999999998</c:v>
                </c:pt>
                <c:pt idx="89">
                  <c:v>0.78949999999999998</c:v>
                </c:pt>
                <c:pt idx="90">
                  <c:v>0.80989999999999995</c:v>
                </c:pt>
                <c:pt idx="91">
                  <c:v>0.82779999999999998</c:v>
                </c:pt>
                <c:pt idx="92">
                  <c:v>0.84370000000000001</c:v>
                </c:pt>
                <c:pt idx="93">
                  <c:v>0.86980000000000002</c:v>
                </c:pt>
                <c:pt idx="94">
                  <c:v>0.88990000000000002</c:v>
                </c:pt>
                <c:pt idx="95">
                  <c:v>0.90490000000000004</c:v>
                </c:pt>
                <c:pt idx="96">
                  <c:v>0.91569999999999996</c:v>
                </c:pt>
                <c:pt idx="97">
                  <c:v>0.92269999999999996</c:v>
                </c:pt>
                <c:pt idx="98">
                  <c:v>0.92649999999999999</c:v>
                </c:pt>
                <c:pt idx="99">
                  <c:v>0.92759999999999998</c:v>
                </c:pt>
                <c:pt idx="100">
                  <c:v>0.92630000000000001</c:v>
                </c:pt>
                <c:pt idx="101">
                  <c:v>0.92290000000000005</c:v>
                </c:pt>
                <c:pt idx="102">
                  <c:v>0.91779999999999995</c:v>
                </c:pt>
                <c:pt idx="103">
                  <c:v>0.9113</c:v>
                </c:pt>
                <c:pt idx="104">
                  <c:v>0.89490000000000003</c:v>
                </c:pt>
                <c:pt idx="105">
                  <c:v>0.87019999999999997</c:v>
                </c:pt>
                <c:pt idx="106">
                  <c:v>0.84299999999999997</c:v>
                </c:pt>
                <c:pt idx="107">
                  <c:v>0.81499999999999995</c:v>
                </c:pt>
                <c:pt idx="108">
                  <c:v>0.78710000000000002</c:v>
                </c:pt>
                <c:pt idx="109">
                  <c:v>0.7601</c:v>
                </c:pt>
                <c:pt idx="110">
                  <c:v>0.73419999999999996</c:v>
                </c:pt>
                <c:pt idx="111">
                  <c:v>0.70960000000000001</c:v>
                </c:pt>
                <c:pt idx="112">
                  <c:v>0.68640000000000001</c:v>
                </c:pt>
                <c:pt idx="113">
                  <c:v>0.64410000000000001</c:v>
                </c:pt>
                <c:pt idx="114">
                  <c:v>0.60680000000000001</c:v>
                </c:pt>
                <c:pt idx="115">
                  <c:v>0.57399999999999995</c:v>
                </c:pt>
                <c:pt idx="116">
                  <c:v>0.54490000000000005</c:v>
                </c:pt>
                <c:pt idx="117">
                  <c:v>0.51900000000000002</c:v>
                </c:pt>
                <c:pt idx="118">
                  <c:v>0.49590000000000001</c:v>
                </c:pt>
                <c:pt idx="119">
                  <c:v>0.45629999999999998</c:v>
                </c:pt>
                <c:pt idx="120">
                  <c:v>0.42359999999999998</c:v>
                </c:pt>
                <c:pt idx="121">
                  <c:v>0.39610000000000001</c:v>
                </c:pt>
                <c:pt idx="122">
                  <c:v>0.37269999999999998</c:v>
                </c:pt>
                <c:pt idx="123">
                  <c:v>0.35239999999999999</c:v>
                </c:pt>
                <c:pt idx="124">
                  <c:v>0.33479999999999999</c:v>
                </c:pt>
                <c:pt idx="125">
                  <c:v>0.31929999999999997</c:v>
                </c:pt>
                <c:pt idx="126">
                  <c:v>0.30549999999999999</c:v>
                </c:pt>
                <c:pt idx="127">
                  <c:v>0.29320000000000002</c:v>
                </c:pt>
                <c:pt idx="128">
                  <c:v>0.28220000000000001</c:v>
                </c:pt>
                <c:pt idx="129">
                  <c:v>0.2722</c:v>
                </c:pt>
                <c:pt idx="130">
                  <c:v>0.25509999999999999</c:v>
                </c:pt>
                <c:pt idx="131">
                  <c:v>0.2404</c:v>
                </c:pt>
                <c:pt idx="132">
                  <c:v>0.22539999999999999</c:v>
                </c:pt>
                <c:pt idx="133">
                  <c:v>0.2117</c:v>
                </c:pt>
                <c:pt idx="134">
                  <c:v>0.19969999999999999</c:v>
                </c:pt>
                <c:pt idx="135">
                  <c:v>0.189</c:v>
                </c:pt>
                <c:pt idx="136">
                  <c:v>0.17929999999999999</c:v>
                </c:pt>
                <c:pt idx="137">
                  <c:v>0.1706</c:v>
                </c:pt>
                <c:pt idx="138">
                  <c:v>0.1628</c:v>
                </c:pt>
                <c:pt idx="139">
                  <c:v>0.14910000000000001</c:v>
                </c:pt>
                <c:pt idx="140">
                  <c:v>0.1376</c:v>
                </c:pt>
                <c:pt idx="141">
                  <c:v>0.128</c:v>
                </c:pt>
                <c:pt idx="142">
                  <c:v>0.1197</c:v>
                </c:pt>
                <c:pt idx="143">
                  <c:v>0.1125</c:v>
                </c:pt>
                <c:pt idx="144">
                  <c:v>0.1062</c:v>
                </c:pt>
                <c:pt idx="145">
                  <c:v>9.5640000000000003E-2</c:v>
                </c:pt>
                <c:pt idx="146">
                  <c:v>8.7169999999999997E-2</c:v>
                </c:pt>
                <c:pt idx="147">
                  <c:v>8.0199999999999994E-2</c:v>
                </c:pt>
                <c:pt idx="148">
                  <c:v>7.4340000000000003E-2</c:v>
                </c:pt>
                <c:pt idx="149">
                  <c:v>6.9360000000000005E-2</c:v>
                </c:pt>
                <c:pt idx="150">
                  <c:v>6.5049999999999997E-2</c:v>
                </c:pt>
                <c:pt idx="151">
                  <c:v>6.1289999999999997E-2</c:v>
                </c:pt>
                <c:pt idx="152">
                  <c:v>5.7979999999999997E-2</c:v>
                </c:pt>
                <c:pt idx="153">
                  <c:v>5.5039999999999999E-2</c:v>
                </c:pt>
                <c:pt idx="154">
                  <c:v>5.2409999999999998E-2</c:v>
                </c:pt>
                <c:pt idx="155">
                  <c:v>5.0040000000000001E-2</c:v>
                </c:pt>
                <c:pt idx="156">
                  <c:v>4.5940000000000002E-2</c:v>
                </c:pt>
                <c:pt idx="157">
                  <c:v>4.1739999999999999E-2</c:v>
                </c:pt>
                <c:pt idx="158">
                  <c:v>3.8300000000000001E-2</c:v>
                </c:pt>
                <c:pt idx="159">
                  <c:v>3.5439999999999999E-2</c:v>
                </c:pt>
                <c:pt idx="160">
                  <c:v>3.3000000000000002E-2</c:v>
                </c:pt>
                <c:pt idx="161">
                  <c:v>3.091E-2</c:v>
                </c:pt>
                <c:pt idx="162">
                  <c:v>2.9090000000000001E-2</c:v>
                </c:pt>
                <c:pt idx="163">
                  <c:v>2.7490000000000001E-2</c:v>
                </c:pt>
                <c:pt idx="164">
                  <c:v>2.6079999999999999E-2</c:v>
                </c:pt>
                <c:pt idx="165">
                  <c:v>2.368E-2</c:v>
                </c:pt>
                <c:pt idx="166">
                  <c:v>2.172E-2</c:v>
                </c:pt>
                <c:pt idx="167">
                  <c:v>2.01E-2</c:v>
                </c:pt>
                <c:pt idx="168">
                  <c:v>1.8720000000000001E-2</c:v>
                </c:pt>
                <c:pt idx="169">
                  <c:v>1.754E-2</c:v>
                </c:pt>
                <c:pt idx="170">
                  <c:v>1.652E-2</c:v>
                </c:pt>
                <c:pt idx="171">
                  <c:v>1.482E-2</c:v>
                </c:pt>
                <c:pt idx="172">
                  <c:v>1.3480000000000001E-2</c:v>
                </c:pt>
                <c:pt idx="173">
                  <c:v>1.239E-2</c:v>
                </c:pt>
                <c:pt idx="174">
                  <c:v>1.149E-2</c:v>
                </c:pt>
                <c:pt idx="175">
                  <c:v>1.072E-2</c:v>
                </c:pt>
                <c:pt idx="176">
                  <c:v>1.0070000000000001E-2</c:v>
                </c:pt>
                <c:pt idx="177">
                  <c:v>9.502E-3</c:v>
                </c:pt>
                <c:pt idx="178">
                  <c:v>9.0069999999999994E-3</c:v>
                </c:pt>
                <c:pt idx="179">
                  <c:v>8.5699999999999995E-3</c:v>
                </c:pt>
                <c:pt idx="180">
                  <c:v>8.1810000000000008E-3</c:v>
                </c:pt>
                <c:pt idx="181">
                  <c:v>7.8329999999999997E-3</c:v>
                </c:pt>
                <c:pt idx="182">
                  <c:v>7.2360000000000002E-3</c:v>
                </c:pt>
                <c:pt idx="183">
                  <c:v>6.6319999999999999E-3</c:v>
                </c:pt>
                <c:pt idx="184">
                  <c:v>6.1419999999999999E-3</c:v>
                </c:pt>
                <c:pt idx="185">
                  <c:v>5.738E-3</c:v>
                </c:pt>
                <c:pt idx="186">
                  <c:v>5.3969999999999999E-3</c:v>
                </c:pt>
                <c:pt idx="187">
                  <c:v>5.1079999999999997E-3</c:v>
                </c:pt>
                <c:pt idx="188">
                  <c:v>4.8580000000000003E-3</c:v>
                </c:pt>
                <c:pt idx="189">
                  <c:v>4.64E-3</c:v>
                </c:pt>
                <c:pt idx="190">
                  <c:v>4.4479999999999997E-3</c:v>
                </c:pt>
                <c:pt idx="191">
                  <c:v>4.1269999999999996E-3</c:v>
                </c:pt>
                <c:pt idx="192">
                  <c:v>3.869E-3</c:v>
                </c:pt>
                <c:pt idx="193">
                  <c:v>3.656E-3</c:v>
                </c:pt>
                <c:pt idx="194">
                  <c:v>3.4789999999999999E-3</c:v>
                </c:pt>
                <c:pt idx="195">
                  <c:v>3.3289999999999999E-3</c:v>
                </c:pt>
                <c:pt idx="196">
                  <c:v>3.2000000000000002E-3</c:v>
                </c:pt>
                <c:pt idx="197">
                  <c:v>2.9910000000000002E-3</c:v>
                </c:pt>
                <c:pt idx="198">
                  <c:v>2.8289999999999999E-3</c:v>
                </c:pt>
                <c:pt idx="199">
                  <c:v>2.7009999999999998E-3</c:v>
                </c:pt>
                <c:pt idx="200">
                  <c:v>2.5969999999999999E-3</c:v>
                </c:pt>
                <c:pt idx="201">
                  <c:v>2.5119999999999999E-3</c:v>
                </c:pt>
                <c:pt idx="202">
                  <c:v>2.4399999999999999E-3</c:v>
                </c:pt>
                <c:pt idx="203">
                  <c:v>2.3800000000000002E-3</c:v>
                </c:pt>
                <c:pt idx="204">
                  <c:v>2.3289999999999999E-3</c:v>
                </c:pt>
                <c:pt idx="205">
                  <c:v>2.2850000000000001E-3</c:v>
                </c:pt>
                <c:pt idx="206">
                  <c:v>2.2469999999999999E-3</c:v>
                </c:pt>
                <c:pt idx="207">
                  <c:v>2.2139999999999998E-3</c:v>
                </c:pt>
                <c:pt idx="208">
                  <c:v>2.1589999999999999E-3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srim2H_EJ212!$D$20:$D$228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srim2H_EJ212!$F$20:$F$228</c:f>
              <c:numCache>
                <c:formatCode>0.000E+00</c:formatCode>
                <c:ptCount val="209"/>
                <c:pt idx="0">
                  <c:v>7.9469999999999999E-2</c:v>
                </c:pt>
                <c:pt idx="1">
                  <c:v>8.1369999999999998E-2</c:v>
                </c:pt>
                <c:pt idx="2">
                  <c:v>8.3000000000000004E-2</c:v>
                </c:pt>
                <c:pt idx="3">
                  <c:v>8.4409999999999999E-2</c:v>
                </c:pt>
                <c:pt idx="4">
                  <c:v>8.5639999999999994E-2</c:v>
                </c:pt>
                <c:pt idx="5">
                  <c:v>8.6720000000000005E-2</c:v>
                </c:pt>
                <c:pt idx="6">
                  <c:v>8.7669999999999998E-2</c:v>
                </c:pt>
                <c:pt idx="7">
                  <c:v>8.8510000000000005E-2</c:v>
                </c:pt>
                <c:pt idx="8">
                  <c:v>8.9260000000000006E-2</c:v>
                </c:pt>
                <c:pt idx="9">
                  <c:v>9.0509999999999993E-2</c:v>
                </c:pt>
                <c:pt idx="10">
                  <c:v>9.1499999999999998E-2</c:v>
                </c:pt>
                <c:pt idx="11">
                  <c:v>9.2289999999999997E-2</c:v>
                </c:pt>
                <c:pt idx="12">
                  <c:v>9.2910000000000006E-2</c:v>
                </c:pt>
                <c:pt idx="13">
                  <c:v>9.3399999999999997E-2</c:v>
                </c:pt>
                <c:pt idx="14">
                  <c:v>9.3780000000000002E-2</c:v>
                </c:pt>
                <c:pt idx="15">
                  <c:v>9.4280000000000003E-2</c:v>
                </c:pt>
                <c:pt idx="16">
                  <c:v>9.4509999999999997E-2</c:v>
                </c:pt>
                <c:pt idx="17">
                  <c:v>9.4539999999999999E-2</c:v>
                </c:pt>
                <c:pt idx="18">
                  <c:v>9.443E-2</c:v>
                </c:pt>
                <c:pt idx="19">
                  <c:v>9.4210000000000002E-2</c:v>
                </c:pt>
                <c:pt idx="20">
                  <c:v>9.3899999999999997E-2</c:v>
                </c:pt>
                <c:pt idx="21">
                  <c:v>9.3530000000000002E-2</c:v>
                </c:pt>
                <c:pt idx="22">
                  <c:v>9.3109999999999998E-2</c:v>
                </c:pt>
                <c:pt idx="23">
                  <c:v>9.2649999999999996E-2</c:v>
                </c:pt>
                <c:pt idx="24">
                  <c:v>9.2160000000000006E-2</c:v>
                </c:pt>
                <c:pt idx="25">
                  <c:v>9.1649999999999995E-2</c:v>
                </c:pt>
                <c:pt idx="26">
                  <c:v>9.0579999999999994E-2</c:v>
                </c:pt>
                <c:pt idx="27">
                  <c:v>8.9190000000000005E-2</c:v>
                </c:pt>
                <c:pt idx="28">
                  <c:v>8.7770000000000001E-2</c:v>
                </c:pt>
                <c:pt idx="29">
                  <c:v>8.6370000000000002E-2</c:v>
                </c:pt>
                <c:pt idx="30">
                  <c:v>8.498E-2</c:v>
                </c:pt>
                <c:pt idx="31">
                  <c:v>8.3629999999999996E-2</c:v>
                </c:pt>
                <c:pt idx="32">
                  <c:v>8.2299999999999998E-2</c:v>
                </c:pt>
                <c:pt idx="33">
                  <c:v>8.1019999999999995E-2</c:v>
                </c:pt>
                <c:pt idx="34">
                  <c:v>7.9769999999999994E-2</c:v>
                </c:pt>
                <c:pt idx="35">
                  <c:v>7.739E-2</c:v>
                </c:pt>
                <c:pt idx="36">
                  <c:v>7.5160000000000005E-2</c:v>
                </c:pt>
                <c:pt idx="37">
                  <c:v>7.3069999999999996E-2</c:v>
                </c:pt>
                <c:pt idx="38">
                  <c:v>7.1110000000000007E-2</c:v>
                </c:pt>
                <c:pt idx="39">
                  <c:v>6.9269999999999998E-2</c:v>
                </c:pt>
                <c:pt idx="40">
                  <c:v>6.7540000000000003E-2</c:v>
                </c:pt>
                <c:pt idx="41">
                  <c:v>6.4369999999999997E-2</c:v>
                </c:pt>
                <c:pt idx="42">
                  <c:v>6.1539999999999997E-2</c:v>
                </c:pt>
                <c:pt idx="43">
                  <c:v>5.8999999999999997E-2</c:v>
                </c:pt>
                <c:pt idx="44">
                  <c:v>5.6689999999999997E-2</c:v>
                </c:pt>
                <c:pt idx="45">
                  <c:v>5.4600000000000003E-2</c:v>
                </c:pt>
                <c:pt idx="46">
                  <c:v>5.2679999999999998E-2</c:v>
                </c:pt>
                <c:pt idx="47">
                  <c:v>5.092E-2</c:v>
                </c:pt>
                <c:pt idx="48">
                  <c:v>4.9299999999999997E-2</c:v>
                </c:pt>
                <c:pt idx="49">
                  <c:v>4.7789999999999999E-2</c:v>
                </c:pt>
                <c:pt idx="50">
                  <c:v>4.6390000000000001E-2</c:v>
                </c:pt>
                <c:pt idx="51">
                  <c:v>4.5089999999999998E-2</c:v>
                </c:pt>
                <c:pt idx="52">
                  <c:v>4.2729999999999997E-2</c:v>
                </c:pt>
                <c:pt idx="53">
                  <c:v>4.0160000000000001E-2</c:v>
                </c:pt>
                <c:pt idx="54">
                  <c:v>3.7929999999999998E-2</c:v>
                </c:pt>
                <c:pt idx="55">
                  <c:v>3.5970000000000002E-2</c:v>
                </c:pt>
                <c:pt idx="56">
                  <c:v>3.424E-2</c:v>
                </c:pt>
                <c:pt idx="57">
                  <c:v>3.2689999999999997E-2</c:v>
                </c:pt>
                <c:pt idx="58">
                  <c:v>3.1300000000000001E-2</c:v>
                </c:pt>
                <c:pt idx="59">
                  <c:v>3.0040000000000001E-2</c:v>
                </c:pt>
                <c:pt idx="60">
                  <c:v>2.8889999999999999E-2</c:v>
                </c:pt>
                <c:pt idx="61">
                  <c:v>2.6870000000000002E-2</c:v>
                </c:pt>
                <c:pt idx="62">
                  <c:v>2.5159999999999998E-2</c:v>
                </c:pt>
                <c:pt idx="63">
                  <c:v>2.368E-2</c:v>
                </c:pt>
                <c:pt idx="64">
                  <c:v>2.2380000000000001E-2</c:v>
                </c:pt>
                <c:pt idx="65">
                  <c:v>2.1239999999999998E-2</c:v>
                </c:pt>
                <c:pt idx="66">
                  <c:v>2.0219999999999998E-2</c:v>
                </c:pt>
                <c:pt idx="67">
                  <c:v>1.8489999999999999E-2</c:v>
                </c:pt>
                <c:pt idx="68">
                  <c:v>1.7059999999999999E-2</c:v>
                </c:pt>
                <c:pt idx="69">
                  <c:v>1.5869999999999999E-2</c:v>
                </c:pt>
                <c:pt idx="70">
                  <c:v>1.4840000000000001E-2</c:v>
                </c:pt>
                <c:pt idx="71">
                  <c:v>1.396E-2</c:v>
                </c:pt>
                <c:pt idx="72">
                  <c:v>1.3180000000000001E-2</c:v>
                </c:pt>
                <c:pt idx="73">
                  <c:v>1.2500000000000001E-2</c:v>
                </c:pt>
                <c:pt idx="74">
                  <c:v>1.189E-2</c:v>
                </c:pt>
                <c:pt idx="75">
                  <c:v>1.1350000000000001E-2</c:v>
                </c:pt>
                <c:pt idx="76">
                  <c:v>1.086E-2</c:v>
                </c:pt>
                <c:pt idx="77">
                  <c:v>1.0410000000000001E-2</c:v>
                </c:pt>
                <c:pt idx="78">
                  <c:v>9.6270000000000001E-3</c:v>
                </c:pt>
                <c:pt idx="79">
                  <c:v>8.8159999999999992E-3</c:v>
                </c:pt>
                <c:pt idx="80">
                  <c:v>8.1419999999999999E-3</c:v>
                </c:pt>
                <c:pt idx="81">
                  <c:v>7.574E-3</c:v>
                </c:pt>
                <c:pt idx="82">
                  <c:v>7.0870000000000004E-3</c:v>
                </c:pt>
                <c:pt idx="83">
                  <c:v>6.6639999999999998E-3</c:v>
                </c:pt>
                <c:pt idx="84">
                  <c:v>6.293E-3</c:v>
                </c:pt>
                <c:pt idx="85">
                  <c:v>5.9649999999999998E-3</c:v>
                </c:pt>
                <c:pt idx="86">
                  <c:v>5.672E-3</c:v>
                </c:pt>
                <c:pt idx="87">
                  <c:v>5.1720000000000004E-3</c:v>
                </c:pt>
                <c:pt idx="88">
                  <c:v>4.7600000000000003E-3</c:v>
                </c:pt>
                <c:pt idx="89">
                  <c:v>4.4130000000000003E-3</c:v>
                </c:pt>
                <c:pt idx="90">
                  <c:v>4.1180000000000001E-3</c:v>
                </c:pt>
                <c:pt idx="91">
                  <c:v>3.862E-3</c:v>
                </c:pt>
                <c:pt idx="92">
                  <c:v>3.6389999999999999E-3</c:v>
                </c:pt>
                <c:pt idx="93">
                  <c:v>3.2669999999999999E-3</c:v>
                </c:pt>
                <c:pt idx="94">
                  <c:v>2.97E-3</c:v>
                </c:pt>
                <c:pt idx="95">
                  <c:v>2.725E-3</c:v>
                </c:pt>
                <c:pt idx="96">
                  <c:v>2.5209999999999998E-3</c:v>
                </c:pt>
                <c:pt idx="97">
                  <c:v>2.3470000000000001E-3</c:v>
                </c:pt>
                <c:pt idx="98">
                  <c:v>2.1970000000000002E-3</c:v>
                </c:pt>
                <c:pt idx="99">
                  <c:v>2.0660000000000001E-3</c:v>
                </c:pt>
                <c:pt idx="100">
                  <c:v>1.951E-3</c:v>
                </c:pt>
                <c:pt idx="101">
                  <c:v>1.8500000000000001E-3</c:v>
                </c:pt>
                <c:pt idx="102">
                  <c:v>1.758E-3</c:v>
                </c:pt>
                <c:pt idx="103">
                  <c:v>1.6770000000000001E-3</c:v>
                </c:pt>
                <c:pt idx="104">
                  <c:v>1.5349999999999999E-3</c:v>
                </c:pt>
                <c:pt idx="105">
                  <c:v>1.3910000000000001E-3</c:v>
                </c:pt>
                <c:pt idx="106">
                  <c:v>1.2719999999999999E-3</c:v>
                </c:pt>
                <c:pt idx="107">
                  <c:v>1.1739999999999999E-3</c:v>
                </c:pt>
                <c:pt idx="108">
                  <c:v>1.091E-3</c:v>
                </c:pt>
                <c:pt idx="109">
                  <c:v>1.0189999999999999E-3</c:v>
                </c:pt>
                <c:pt idx="110">
                  <c:v>9.567E-4</c:v>
                </c:pt>
                <c:pt idx="111">
                  <c:v>9.0200000000000002E-4</c:v>
                </c:pt>
                <c:pt idx="112">
                  <c:v>8.5369999999999999E-4</c:v>
                </c:pt>
                <c:pt idx="113">
                  <c:v>7.718E-4</c:v>
                </c:pt>
                <c:pt idx="114">
                  <c:v>7.0509999999999995E-4</c:v>
                </c:pt>
                <c:pt idx="115">
                  <c:v>6.4959999999999996E-4</c:v>
                </c:pt>
                <c:pt idx="116">
                  <c:v>6.0260000000000001E-4</c:v>
                </c:pt>
                <c:pt idx="117">
                  <c:v>5.6240000000000001E-4</c:v>
                </c:pt>
                <c:pt idx="118">
                  <c:v>5.2749999999999997E-4</c:v>
                </c:pt>
                <c:pt idx="119">
                  <c:v>4.6979999999999998E-4</c:v>
                </c:pt>
                <c:pt idx="120">
                  <c:v>4.2410000000000001E-4</c:v>
                </c:pt>
                <c:pt idx="121">
                  <c:v>3.8690000000000003E-4</c:v>
                </c:pt>
                <c:pt idx="122">
                  <c:v>3.5599999999999998E-4</c:v>
                </c:pt>
                <c:pt idx="123">
                  <c:v>3.299E-4</c:v>
                </c:pt>
                <c:pt idx="124">
                  <c:v>3.076E-4</c:v>
                </c:pt>
                <c:pt idx="125">
                  <c:v>2.8820000000000001E-4</c:v>
                </c:pt>
                <c:pt idx="126">
                  <c:v>2.7129999999999998E-4</c:v>
                </c:pt>
                <c:pt idx="127">
                  <c:v>2.563E-4</c:v>
                </c:pt>
                <c:pt idx="128">
                  <c:v>2.43E-4</c:v>
                </c:pt>
                <c:pt idx="129">
                  <c:v>2.3110000000000001E-4</c:v>
                </c:pt>
                <c:pt idx="130">
                  <c:v>2.106E-4</c:v>
                </c:pt>
                <c:pt idx="131">
                  <c:v>1.897E-4</c:v>
                </c:pt>
                <c:pt idx="132">
                  <c:v>1.729E-4</c:v>
                </c:pt>
                <c:pt idx="133">
                  <c:v>1.5880000000000001E-4</c:v>
                </c:pt>
                <c:pt idx="134">
                  <c:v>1.47E-4</c:v>
                </c:pt>
                <c:pt idx="135">
                  <c:v>1.3689999999999999E-4</c:v>
                </c:pt>
                <c:pt idx="136">
                  <c:v>1.282E-4</c:v>
                </c:pt>
                <c:pt idx="137">
                  <c:v>1.206E-4</c:v>
                </c:pt>
                <c:pt idx="138">
                  <c:v>1.138E-4</c:v>
                </c:pt>
                <c:pt idx="139">
                  <c:v>1.025E-4</c:v>
                </c:pt>
                <c:pt idx="140">
                  <c:v>9.3259999999999998E-5</c:v>
                </c:pt>
                <c:pt idx="141">
                  <c:v>8.5630000000000005E-5</c:v>
                </c:pt>
                <c:pt idx="142">
                  <c:v>7.9209999999999995E-5</c:v>
                </c:pt>
                <c:pt idx="143">
                  <c:v>7.3720000000000006E-5</c:v>
                </c:pt>
                <c:pt idx="144">
                  <c:v>6.8979999999999993E-5</c:v>
                </c:pt>
                <c:pt idx="145">
                  <c:v>6.1179999999999994E-5</c:v>
                </c:pt>
                <c:pt idx="146">
                  <c:v>5.5019999999999998E-5</c:v>
                </c:pt>
                <c:pt idx="147">
                  <c:v>5.0040000000000002E-5</c:v>
                </c:pt>
                <c:pt idx="148">
                  <c:v>4.5920000000000001E-5</c:v>
                </c:pt>
                <c:pt idx="149">
                  <c:v>4.2450000000000002E-5</c:v>
                </c:pt>
                <c:pt idx="150">
                  <c:v>3.9480000000000001E-5</c:v>
                </c:pt>
                <c:pt idx="151">
                  <c:v>3.6919999999999999E-5</c:v>
                </c:pt>
                <c:pt idx="152">
                  <c:v>3.4690000000000002E-5</c:v>
                </c:pt>
                <c:pt idx="153">
                  <c:v>3.2719999999999998E-5</c:v>
                </c:pt>
                <c:pt idx="154">
                  <c:v>3.0970000000000003E-5</c:v>
                </c:pt>
                <c:pt idx="155">
                  <c:v>2.94E-5</c:v>
                </c:pt>
                <c:pt idx="156">
                  <c:v>2.6720000000000002E-5</c:v>
                </c:pt>
                <c:pt idx="157">
                  <c:v>2.4009999999999999E-5</c:v>
                </c:pt>
                <c:pt idx="158">
                  <c:v>2.1820000000000001E-5</c:v>
                </c:pt>
                <c:pt idx="159">
                  <c:v>2.0000000000000002E-5</c:v>
                </c:pt>
                <c:pt idx="160">
                  <c:v>1.8479999999999999E-5</c:v>
                </c:pt>
                <c:pt idx="161">
                  <c:v>1.7180000000000002E-5</c:v>
                </c:pt>
                <c:pt idx="162">
                  <c:v>1.605E-5</c:v>
                </c:pt>
                <c:pt idx="163">
                  <c:v>1.507E-5</c:v>
                </c:pt>
                <c:pt idx="164">
                  <c:v>1.4209999999999999E-5</c:v>
                </c:pt>
                <c:pt idx="165">
                  <c:v>1.276E-5</c:v>
                </c:pt>
                <c:pt idx="166">
                  <c:v>1.1590000000000001E-5</c:v>
                </c:pt>
                <c:pt idx="167">
                  <c:v>1.062E-5</c:v>
                </c:pt>
                <c:pt idx="168">
                  <c:v>9.8060000000000006E-6</c:v>
                </c:pt>
                <c:pt idx="169">
                  <c:v>9.1120000000000002E-6</c:v>
                </c:pt>
                <c:pt idx="170">
                  <c:v>8.5129999999999996E-6</c:v>
                </c:pt>
                <c:pt idx="171">
                  <c:v>7.5310000000000004E-6</c:v>
                </c:pt>
                <c:pt idx="172">
                  <c:v>6.7580000000000003E-6</c:v>
                </c:pt>
                <c:pt idx="173">
                  <c:v>6.1340000000000001E-6</c:v>
                </c:pt>
                <c:pt idx="174">
                  <c:v>5.6189999999999999E-6</c:v>
                </c:pt>
                <c:pt idx="175">
                  <c:v>5.186E-6</c:v>
                </c:pt>
                <c:pt idx="176">
                  <c:v>4.8169999999999998E-6</c:v>
                </c:pt>
                <c:pt idx="177">
                  <c:v>4.4989999999999996E-6</c:v>
                </c:pt>
                <c:pt idx="178">
                  <c:v>4.2220000000000004E-6</c:v>
                </c:pt>
                <c:pt idx="179">
                  <c:v>3.9779999999999999E-6</c:v>
                </c:pt>
                <c:pt idx="180">
                  <c:v>3.7610000000000001E-6</c:v>
                </c:pt>
                <c:pt idx="181">
                  <c:v>3.568E-6</c:v>
                </c:pt>
                <c:pt idx="182">
                  <c:v>3.2370000000000001E-6</c:v>
                </c:pt>
                <c:pt idx="183">
                  <c:v>2.903E-6</c:v>
                </c:pt>
                <c:pt idx="184">
                  <c:v>2.633E-6</c:v>
                </c:pt>
                <c:pt idx="185">
                  <c:v>2.4109999999999999E-6</c:v>
                </c:pt>
                <c:pt idx="186">
                  <c:v>2.2239999999999998E-6</c:v>
                </c:pt>
                <c:pt idx="187">
                  <c:v>2.0650000000000001E-6</c:v>
                </c:pt>
                <c:pt idx="188">
                  <c:v>1.928E-6</c:v>
                </c:pt>
                <c:pt idx="189">
                  <c:v>1.8080000000000001E-6</c:v>
                </c:pt>
                <c:pt idx="190">
                  <c:v>1.703E-6</c:v>
                </c:pt>
                <c:pt idx="191">
                  <c:v>1.5269999999999999E-6</c:v>
                </c:pt>
                <c:pt idx="192">
                  <c:v>1.384E-6</c:v>
                </c:pt>
                <c:pt idx="193">
                  <c:v>1.2669999999999999E-6</c:v>
                </c:pt>
                <c:pt idx="194">
                  <c:v>1.1689999999999999E-6</c:v>
                </c:pt>
                <c:pt idx="195">
                  <c:v>1.085E-6</c:v>
                </c:pt>
                <c:pt idx="196">
                  <c:v>1.012E-6</c:v>
                </c:pt>
                <c:pt idx="197">
                  <c:v>8.9400000000000004E-7</c:v>
                </c:pt>
                <c:pt idx="198">
                  <c:v>8.0110000000000005E-7</c:v>
                </c:pt>
                <c:pt idx="199">
                  <c:v>7.2620000000000003E-7</c:v>
                </c:pt>
                <c:pt idx="200">
                  <c:v>6.6440000000000005E-7</c:v>
                </c:pt>
                <c:pt idx="201">
                  <c:v>6.1259999999999997E-7</c:v>
                </c:pt>
                <c:pt idx="202">
                  <c:v>5.6850000000000004E-7</c:v>
                </c:pt>
                <c:pt idx="203">
                  <c:v>5.3040000000000004E-7</c:v>
                </c:pt>
                <c:pt idx="204">
                  <c:v>4.9729999999999999E-7</c:v>
                </c:pt>
                <c:pt idx="205">
                  <c:v>4.6820000000000002E-7</c:v>
                </c:pt>
                <c:pt idx="206">
                  <c:v>4.4239999999999999E-7</c:v>
                </c:pt>
                <c:pt idx="207">
                  <c:v>4.1940000000000001E-7</c:v>
                </c:pt>
                <c:pt idx="208">
                  <c:v>3.8000000000000001E-7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srim2H_EJ212!$D$20:$D$228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srim2H_EJ212!$G$20:$G$228</c:f>
              <c:numCache>
                <c:formatCode>0.000E+00</c:formatCode>
                <c:ptCount val="209"/>
                <c:pt idx="0">
                  <c:v>9.7310000000000008E-2</c:v>
                </c:pt>
                <c:pt idx="1">
                  <c:v>0.1003</c:v>
                </c:pt>
                <c:pt idx="2">
                  <c:v>0.10295</c:v>
                </c:pt>
                <c:pt idx="3">
                  <c:v>0.10533000000000001</c:v>
                </c:pt>
                <c:pt idx="4">
                  <c:v>0.10749</c:v>
                </c:pt>
                <c:pt idx="5">
                  <c:v>0.10947000000000001</c:v>
                </c:pt>
                <c:pt idx="6">
                  <c:v>0.11126999999999999</c:v>
                </c:pt>
                <c:pt idx="7">
                  <c:v>0.11294000000000001</c:v>
                </c:pt>
                <c:pt idx="8">
                  <c:v>0.11449000000000001</c:v>
                </c:pt>
                <c:pt idx="9">
                  <c:v>0.11726999999999999</c:v>
                </c:pt>
                <c:pt idx="10">
                  <c:v>0.11971</c:v>
                </c:pt>
                <c:pt idx="11">
                  <c:v>0.12188</c:v>
                </c:pt>
                <c:pt idx="12">
                  <c:v>0.12381</c:v>
                </c:pt>
                <c:pt idx="13">
                  <c:v>0.12556999999999999</c:v>
                </c:pt>
                <c:pt idx="14">
                  <c:v>0.12716</c:v>
                </c:pt>
                <c:pt idx="15">
                  <c:v>0.12997</c:v>
                </c:pt>
                <c:pt idx="16">
                  <c:v>0.13236000000000001</c:v>
                </c:pt>
                <c:pt idx="17">
                  <c:v>0.13444</c:v>
                </c:pt>
                <c:pt idx="18">
                  <c:v>0.13628000000000001</c:v>
                </c:pt>
                <c:pt idx="19">
                  <c:v>0.13791999999999999</c:v>
                </c:pt>
                <c:pt idx="20">
                  <c:v>0.13939000000000001</c:v>
                </c:pt>
                <c:pt idx="21">
                  <c:v>0.14074</c:v>
                </c:pt>
                <c:pt idx="22">
                  <c:v>0.14196999999999999</c:v>
                </c:pt>
                <c:pt idx="23">
                  <c:v>0.14312</c:v>
                </c:pt>
                <c:pt idx="24">
                  <c:v>0.14418</c:v>
                </c:pt>
                <c:pt idx="25">
                  <c:v>0.14518</c:v>
                </c:pt>
                <c:pt idx="26">
                  <c:v>0.14699999999999999</c:v>
                </c:pt>
                <c:pt idx="27">
                  <c:v>0.14904000000000001</c:v>
                </c:pt>
                <c:pt idx="28">
                  <c:v>0.15084999999999998</c:v>
                </c:pt>
                <c:pt idx="29">
                  <c:v>0.15253</c:v>
                </c:pt>
                <c:pt idx="30">
                  <c:v>0.15409</c:v>
                </c:pt>
                <c:pt idx="31">
                  <c:v>0.15555999999999998</c:v>
                </c:pt>
                <c:pt idx="32">
                  <c:v>0.15694</c:v>
                </c:pt>
                <c:pt idx="33">
                  <c:v>0.15827999999999998</c:v>
                </c:pt>
                <c:pt idx="34">
                  <c:v>0.15956999999999999</c:v>
                </c:pt>
                <c:pt idx="35">
                  <c:v>0.16203000000000001</c:v>
                </c:pt>
                <c:pt idx="36">
                  <c:v>0.16437000000000002</c:v>
                </c:pt>
                <c:pt idx="37">
                  <c:v>0.16664000000000001</c:v>
                </c:pt>
                <c:pt idx="38">
                  <c:v>0.16883999999999999</c:v>
                </c:pt>
                <c:pt idx="39">
                  <c:v>0.17097000000000001</c:v>
                </c:pt>
                <c:pt idx="40">
                  <c:v>0.17314000000000002</c:v>
                </c:pt>
                <c:pt idx="41">
                  <c:v>0.17716999999999999</c:v>
                </c:pt>
                <c:pt idx="42">
                  <c:v>0.18124000000000001</c:v>
                </c:pt>
                <c:pt idx="43">
                  <c:v>0.1852</c:v>
                </c:pt>
                <c:pt idx="44">
                  <c:v>0.18898999999999999</c:v>
                </c:pt>
                <c:pt idx="45">
                  <c:v>0.1928</c:v>
                </c:pt>
                <c:pt idx="46">
                  <c:v>0.19658</c:v>
                </c:pt>
                <c:pt idx="47">
                  <c:v>0.20021999999999998</c:v>
                </c:pt>
                <c:pt idx="48">
                  <c:v>0.20379999999999998</c:v>
                </c:pt>
                <c:pt idx="49">
                  <c:v>0.20738999999999999</c:v>
                </c:pt>
                <c:pt idx="50">
                  <c:v>0.21089000000000002</c:v>
                </c:pt>
                <c:pt idx="51">
                  <c:v>0.21439</c:v>
                </c:pt>
                <c:pt idx="52">
                  <c:v>0.22112999999999999</c:v>
                </c:pt>
                <c:pt idx="53">
                  <c:v>0.22946</c:v>
                </c:pt>
                <c:pt idx="54">
                  <c:v>0.23743</c:v>
                </c:pt>
                <c:pt idx="55">
                  <c:v>0.24517</c:v>
                </c:pt>
                <c:pt idx="56">
                  <c:v>0.25274000000000002</c:v>
                </c:pt>
                <c:pt idx="57">
                  <c:v>0.26019000000000003</c:v>
                </c:pt>
                <c:pt idx="58">
                  <c:v>0.26729999999999998</c:v>
                </c:pt>
                <c:pt idx="59">
                  <c:v>0.27433999999999997</c:v>
                </c:pt>
                <c:pt idx="60">
                  <c:v>0.28119000000000005</c:v>
                </c:pt>
                <c:pt idx="61">
                  <c:v>0.29357</c:v>
                </c:pt>
                <c:pt idx="62">
                  <c:v>0.30546000000000001</c:v>
                </c:pt>
                <c:pt idx="63">
                  <c:v>0.31697999999999998</c:v>
                </c:pt>
                <c:pt idx="64">
                  <c:v>0.32797999999999999</c:v>
                </c:pt>
                <c:pt idx="65">
                  <c:v>0.33854000000000001</c:v>
                </c:pt>
                <c:pt idx="66">
                  <c:v>0.34882000000000002</c:v>
                </c:pt>
                <c:pt idx="67">
                  <c:v>0.36848999999999998</c:v>
                </c:pt>
                <c:pt idx="68">
                  <c:v>0.38696000000000003</c:v>
                </c:pt>
                <c:pt idx="69">
                  <c:v>0.40447</c:v>
                </c:pt>
                <c:pt idx="70">
                  <c:v>0.42124</c:v>
                </c:pt>
                <c:pt idx="71">
                  <c:v>0.43715999999999999</c:v>
                </c:pt>
                <c:pt idx="72">
                  <c:v>0.45238</c:v>
                </c:pt>
                <c:pt idx="73">
                  <c:v>0.46690000000000004</c:v>
                </c:pt>
                <c:pt idx="74">
                  <c:v>0.48099000000000003</c:v>
                </c:pt>
                <c:pt idx="75">
                  <c:v>0.49445</c:v>
                </c:pt>
                <c:pt idx="76">
                  <c:v>0.50736000000000003</c:v>
                </c:pt>
                <c:pt idx="77">
                  <c:v>0.51990999999999998</c:v>
                </c:pt>
                <c:pt idx="78">
                  <c:v>0.54362700000000008</c:v>
                </c:pt>
                <c:pt idx="79">
                  <c:v>0.57121600000000006</c:v>
                </c:pt>
                <c:pt idx="80">
                  <c:v>0.59664200000000001</c:v>
                </c:pt>
                <c:pt idx="81">
                  <c:v>0.620174</c:v>
                </c:pt>
                <c:pt idx="82">
                  <c:v>0.64198699999999997</c:v>
                </c:pt>
                <c:pt idx="83">
                  <c:v>0.66226399999999996</c:v>
                </c:pt>
                <c:pt idx="84">
                  <c:v>0.68119300000000005</c:v>
                </c:pt>
                <c:pt idx="85">
                  <c:v>0.69876499999999997</c:v>
                </c:pt>
                <c:pt idx="86">
                  <c:v>0.71527200000000002</c:v>
                </c:pt>
                <c:pt idx="87">
                  <c:v>0.74497199999999997</c:v>
                </c:pt>
                <c:pt idx="88">
                  <c:v>0.77105999999999997</c:v>
                </c:pt>
                <c:pt idx="89">
                  <c:v>0.79391299999999998</c:v>
                </c:pt>
                <c:pt idx="90">
                  <c:v>0.81401799999999991</c:v>
                </c:pt>
                <c:pt idx="91">
                  <c:v>0.83166200000000001</c:v>
                </c:pt>
                <c:pt idx="92">
                  <c:v>0.84733899999999995</c:v>
                </c:pt>
                <c:pt idx="93">
                  <c:v>0.87306700000000004</c:v>
                </c:pt>
                <c:pt idx="94">
                  <c:v>0.89287000000000005</c:v>
                </c:pt>
                <c:pt idx="95">
                  <c:v>0.90762500000000002</c:v>
                </c:pt>
                <c:pt idx="96">
                  <c:v>0.91822099999999995</c:v>
                </c:pt>
                <c:pt idx="97">
                  <c:v>0.92504699999999995</c:v>
                </c:pt>
                <c:pt idx="98">
                  <c:v>0.92869699999999999</c:v>
                </c:pt>
                <c:pt idx="99">
                  <c:v>0.92966599999999999</c:v>
                </c:pt>
                <c:pt idx="100">
                  <c:v>0.92825100000000005</c:v>
                </c:pt>
                <c:pt idx="101">
                  <c:v>0.92475000000000007</c:v>
                </c:pt>
                <c:pt idx="102">
                  <c:v>0.91955799999999999</c:v>
                </c:pt>
                <c:pt idx="103">
                  <c:v>0.91297700000000004</c:v>
                </c:pt>
                <c:pt idx="104">
                  <c:v>0.89643499999999998</c:v>
                </c:pt>
                <c:pt idx="105">
                  <c:v>0.871591</c:v>
                </c:pt>
                <c:pt idx="106">
                  <c:v>0.84427200000000002</c:v>
                </c:pt>
                <c:pt idx="107">
                  <c:v>0.81617399999999996</c:v>
                </c:pt>
                <c:pt idx="108">
                  <c:v>0.78819099999999997</c:v>
                </c:pt>
                <c:pt idx="109">
                  <c:v>0.76111899999999999</c:v>
                </c:pt>
                <c:pt idx="110">
                  <c:v>0.7351567</c:v>
                </c:pt>
                <c:pt idx="111">
                  <c:v>0.71050199999999997</c:v>
                </c:pt>
                <c:pt idx="112">
                  <c:v>0.68725369999999997</c:v>
                </c:pt>
                <c:pt idx="113">
                  <c:v>0.6448718</c:v>
                </c:pt>
                <c:pt idx="114">
                  <c:v>0.60750510000000002</c:v>
                </c:pt>
                <c:pt idx="115">
                  <c:v>0.57464959999999998</c:v>
                </c:pt>
                <c:pt idx="116">
                  <c:v>0.54550260000000006</c:v>
                </c:pt>
                <c:pt idx="117">
                  <c:v>0.51956239999999998</c:v>
                </c:pt>
                <c:pt idx="118">
                  <c:v>0.49642750000000002</c:v>
                </c:pt>
                <c:pt idx="119">
                  <c:v>0.4567698</c:v>
                </c:pt>
                <c:pt idx="120">
                  <c:v>0.42402409999999996</c:v>
                </c:pt>
                <c:pt idx="121">
                  <c:v>0.39648690000000003</c:v>
                </c:pt>
                <c:pt idx="122">
                  <c:v>0.373056</c:v>
                </c:pt>
                <c:pt idx="123">
                  <c:v>0.35272989999999999</c:v>
                </c:pt>
                <c:pt idx="124">
                  <c:v>0.33510760000000001</c:v>
                </c:pt>
                <c:pt idx="125">
                  <c:v>0.31958819999999999</c:v>
                </c:pt>
                <c:pt idx="126">
                  <c:v>0.30577129999999997</c:v>
                </c:pt>
                <c:pt idx="127">
                  <c:v>0.2934563</c:v>
                </c:pt>
                <c:pt idx="128">
                  <c:v>0.282443</c:v>
                </c:pt>
                <c:pt idx="129">
                  <c:v>0.27243109999999998</c:v>
                </c:pt>
                <c:pt idx="130">
                  <c:v>0.2553106</c:v>
                </c:pt>
                <c:pt idx="131">
                  <c:v>0.24058969999999999</c:v>
                </c:pt>
                <c:pt idx="132">
                  <c:v>0.22557289999999999</c:v>
                </c:pt>
                <c:pt idx="133">
                  <c:v>0.21185879999999999</c:v>
                </c:pt>
                <c:pt idx="134">
                  <c:v>0.199847</c:v>
                </c:pt>
                <c:pt idx="135">
                  <c:v>0.1891369</c:v>
                </c:pt>
                <c:pt idx="136">
                  <c:v>0.17942819999999998</c:v>
                </c:pt>
                <c:pt idx="137">
                  <c:v>0.1707206</c:v>
                </c:pt>
                <c:pt idx="138">
                  <c:v>0.1629138</c:v>
                </c:pt>
                <c:pt idx="139">
                  <c:v>0.14920250000000002</c:v>
                </c:pt>
                <c:pt idx="140">
                  <c:v>0.13769326000000001</c:v>
                </c:pt>
                <c:pt idx="141">
                  <c:v>0.12808563000000001</c:v>
                </c:pt>
                <c:pt idx="142">
                  <c:v>0.11977921</c:v>
                </c:pt>
                <c:pt idx="143">
                  <c:v>0.11257372</c:v>
                </c:pt>
                <c:pt idx="144">
                  <c:v>0.10626898</c:v>
                </c:pt>
                <c:pt idx="145">
                  <c:v>9.5701179999999997E-2</c:v>
                </c:pt>
                <c:pt idx="146">
                  <c:v>8.722502E-2</c:v>
                </c:pt>
                <c:pt idx="147">
                  <c:v>8.0250039999999995E-2</c:v>
                </c:pt>
                <c:pt idx="148">
                  <c:v>7.4385920000000008E-2</c:v>
                </c:pt>
                <c:pt idx="149">
                  <c:v>6.9402450000000004E-2</c:v>
                </c:pt>
                <c:pt idx="150">
                  <c:v>6.5089479999999991E-2</c:v>
                </c:pt>
                <c:pt idx="151">
                  <c:v>6.132692E-2</c:v>
                </c:pt>
                <c:pt idx="152">
                  <c:v>5.8014689999999994E-2</c:v>
                </c:pt>
                <c:pt idx="153">
                  <c:v>5.5072719999999999E-2</c:v>
                </c:pt>
                <c:pt idx="154">
                  <c:v>5.2440969999999996E-2</c:v>
                </c:pt>
                <c:pt idx="155">
                  <c:v>5.00694E-2</c:v>
                </c:pt>
                <c:pt idx="156">
                  <c:v>4.5966720000000003E-2</c:v>
                </c:pt>
                <c:pt idx="157">
                  <c:v>4.1764009999999997E-2</c:v>
                </c:pt>
                <c:pt idx="158">
                  <c:v>3.8321819999999999E-2</c:v>
                </c:pt>
                <c:pt idx="159">
                  <c:v>3.5459999999999998E-2</c:v>
                </c:pt>
                <c:pt idx="160">
                  <c:v>3.3018480000000003E-2</c:v>
                </c:pt>
                <c:pt idx="161">
                  <c:v>3.0927179999999999E-2</c:v>
                </c:pt>
                <c:pt idx="162">
                  <c:v>2.9106050000000001E-2</c:v>
                </c:pt>
                <c:pt idx="163">
                  <c:v>2.750507E-2</c:v>
                </c:pt>
                <c:pt idx="164">
                  <c:v>2.609421E-2</c:v>
                </c:pt>
                <c:pt idx="165">
                  <c:v>2.369276E-2</c:v>
                </c:pt>
                <c:pt idx="166">
                  <c:v>2.1731589999999999E-2</c:v>
                </c:pt>
                <c:pt idx="167">
                  <c:v>2.0110619999999999E-2</c:v>
                </c:pt>
                <c:pt idx="168">
                  <c:v>1.8729806000000002E-2</c:v>
                </c:pt>
                <c:pt idx="169">
                  <c:v>1.7549111999999999E-2</c:v>
                </c:pt>
                <c:pt idx="170">
                  <c:v>1.6528513000000002E-2</c:v>
                </c:pt>
                <c:pt idx="171">
                  <c:v>1.4827531E-2</c:v>
                </c:pt>
                <c:pt idx="172">
                  <c:v>1.3486758000000001E-2</c:v>
                </c:pt>
                <c:pt idx="173">
                  <c:v>1.2396134E-2</c:v>
                </c:pt>
                <c:pt idx="174">
                  <c:v>1.1495619E-2</c:v>
                </c:pt>
                <c:pt idx="175">
                  <c:v>1.0725186000000001E-2</c:v>
                </c:pt>
                <c:pt idx="176">
                  <c:v>1.0074817000000002E-2</c:v>
                </c:pt>
                <c:pt idx="177">
                  <c:v>9.5064989999999999E-3</c:v>
                </c:pt>
                <c:pt idx="178">
                  <c:v>9.0112219999999993E-3</c:v>
                </c:pt>
                <c:pt idx="179">
                  <c:v>8.5739779999999995E-3</c:v>
                </c:pt>
                <c:pt idx="180">
                  <c:v>8.1847610000000005E-3</c:v>
                </c:pt>
                <c:pt idx="181">
                  <c:v>7.8365680000000004E-3</c:v>
                </c:pt>
                <c:pt idx="182">
                  <c:v>7.2392369999999999E-3</c:v>
                </c:pt>
                <c:pt idx="183">
                  <c:v>6.6349030000000002E-3</c:v>
                </c:pt>
                <c:pt idx="184">
                  <c:v>6.144633E-3</c:v>
                </c:pt>
                <c:pt idx="185">
                  <c:v>5.740411E-3</c:v>
                </c:pt>
                <c:pt idx="186">
                  <c:v>5.3992240000000002E-3</c:v>
                </c:pt>
                <c:pt idx="187">
                  <c:v>5.1100649999999996E-3</c:v>
                </c:pt>
                <c:pt idx="188">
                  <c:v>4.8599280000000003E-3</c:v>
                </c:pt>
                <c:pt idx="189">
                  <c:v>4.6418079999999999E-3</c:v>
                </c:pt>
                <c:pt idx="190">
                  <c:v>4.4497029999999993E-3</c:v>
                </c:pt>
                <c:pt idx="191">
                  <c:v>4.1285269999999999E-3</c:v>
                </c:pt>
                <c:pt idx="192">
                  <c:v>3.8703840000000002E-3</c:v>
                </c:pt>
                <c:pt idx="193">
                  <c:v>3.6572670000000001E-3</c:v>
                </c:pt>
                <c:pt idx="194">
                  <c:v>3.480169E-3</c:v>
                </c:pt>
                <c:pt idx="195">
                  <c:v>3.330085E-3</c:v>
                </c:pt>
                <c:pt idx="196">
                  <c:v>3.201012E-3</c:v>
                </c:pt>
                <c:pt idx="197">
                  <c:v>2.9918940000000002E-3</c:v>
                </c:pt>
                <c:pt idx="198">
                  <c:v>2.8298010999999999E-3</c:v>
                </c:pt>
                <c:pt idx="199">
                  <c:v>2.7017261999999998E-3</c:v>
                </c:pt>
                <c:pt idx="200">
                  <c:v>2.5976644000000001E-3</c:v>
                </c:pt>
                <c:pt idx="201">
                  <c:v>2.5126125999999998E-3</c:v>
                </c:pt>
                <c:pt idx="202">
                  <c:v>2.4405684999999999E-3</c:v>
                </c:pt>
                <c:pt idx="203">
                  <c:v>2.3805304000000002E-3</c:v>
                </c:pt>
                <c:pt idx="204">
                  <c:v>2.3294972999999999E-3</c:v>
                </c:pt>
                <c:pt idx="205">
                  <c:v>2.2854682000000002E-3</c:v>
                </c:pt>
                <c:pt idx="206">
                  <c:v>2.2474423999999998E-3</c:v>
                </c:pt>
                <c:pt idx="207">
                  <c:v>2.2144193999999997E-3</c:v>
                </c:pt>
                <c:pt idx="208">
                  <c:v>2.1593799999999998E-3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7248"/>
        <c:axId val="480846856"/>
      </c:scatterChart>
      <c:valAx>
        <c:axId val="4808472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6856"/>
        <c:crosses val="autoZero"/>
        <c:crossBetween val="midCat"/>
        <c:majorUnit val="10"/>
      </c:valAx>
      <c:valAx>
        <c:axId val="4808468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72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9732563504"/>
          <c:y val="0.1511151692314345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srim2H_EJ212!$P$5</c:f>
          <c:strCache>
            <c:ptCount val="1"/>
            <c:pt idx="0">
              <c:v>srim2H_EJ212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srim2H_EJ212!$D$20:$D$228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srim2H_EJ212!$J$20:$J$228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2E-3</c:v>
                </c:pt>
                <c:pt idx="10">
                  <c:v>2.1999999999999997E-3</c:v>
                </c:pt>
                <c:pt idx="11">
                  <c:v>2.4000000000000002E-3</c:v>
                </c:pt>
                <c:pt idx="12">
                  <c:v>2.5000000000000001E-3</c:v>
                </c:pt>
                <c:pt idx="13">
                  <c:v>2.7000000000000001E-3</c:v>
                </c:pt>
                <c:pt idx="14">
                  <c:v>2.9000000000000002E-3</c:v>
                </c:pt>
                <c:pt idx="15">
                  <c:v>3.2000000000000002E-3</c:v>
                </c:pt>
                <c:pt idx="16">
                  <c:v>3.5000000000000005E-3</c:v>
                </c:pt>
                <c:pt idx="17">
                  <c:v>3.8E-3</c:v>
                </c:pt>
                <c:pt idx="18">
                  <c:v>4.2000000000000006E-3</c:v>
                </c:pt>
                <c:pt idx="19">
                  <c:v>4.4999999999999997E-3</c:v>
                </c:pt>
                <c:pt idx="20">
                  <c:v>4.8000000000000004E-3</c:v>
                </c:pt>
                <c:pt idx="21">
                  <c:v>5.1999999999999998E-3</c:v>
                </c:pt>
                <c:pt idx="22">
                  <c:v>5.4999999999999997E-3</c:v>
                </c:pt>
                <c:pt idx="23">
                  <c:v>5.8000000000000005E-3</c:v>
                </c:pt>
                <c:pt idx="24">
                  <c:v>6.0999999999999995E-3</c:v>
                </c:pt>
                <c:pt idx="25">
                  <c:v>6.4000000000000003E-3</c:v>
                </c:pt>
                <c:pt idx="26">
                  <c:v>7.0999999999999995E-3</c:v>
                </c:pt>
                <c:pt idx="27">
                  <c:v>7.9000000000000008E-3</c:v>
                </c:pt>
                <c:pt idx="28">
                  <c:v>8.6999999999999994E-3</c:v>
                </c:pt>
                <c:pt idx="29">
                  <c:v>9.4999999999999998E-3</c:v>
                </c:pt>
                <c:pt idx="30">
                  <c:v>1.04E-2</c:v>
                </c:pt>
                <c:pt idx="31">
                  <c:v>1.12E-2</c:v>
                </c:pt>
                <c:pt idx="32">
                  <c:v>1.2E-2</c:v>
                </c:pt>
                <c:pt idx="33">
                  <c:v>1.2800000000000001E-2</c:v>
                </c:pt>
                <c:pt idx="34">
                  <c:v>1.37E-2</c:v>
                </c:pt>
                <c:pt idx="35">
                  <c:v>1.5299999999999999E-2</c:v>
                </c:pt>
                <c:pt idx="36">
                  <c:v>1.7000000000000001E-2</c:v>
                </c:pt>
                <c:pt idx="37">
                  <c:v>1.8700000000000001E-2</c:v>
                </c:pt>
                <c:pt idx="38">
                  <c:v>2.0399999999999998E-2</c:v>
                </c:pt>
                <c:pt idx="39">
                  <c:v>2.2100000000000002E-2</c:v>
                </c:pt>
                <c:pt idx="40">
                  <c:v>2.3699999999999999E-2</c:v>
                </c:pt>
                <c:pt idx="41">
                  <c:v>2.7100000000000003E-2</c:v>
                </c:pt>
                <c:pt idx="42">
                  <c:v>3.0499999999999999E-2</c:v>
                </c:pt>
                <c:pt idx="43">
                  <c:v>3.39E-2</c:v>
                </c:pt>
                <c:pt idx="44">
                  <c:v>3.7199999999999997E-2</c:v>
                </c:pt>
                <c:pt idx="45">
                  <c:v>4.0600000000000004E-2</c:v>
                </c:pt>
                <c:pt idx="46">
                  <c:v>4.3900000000000002E-2</c:v>
                </c:pt>
                <c:pt idx="47">
                  <c:v>4.7299999999999995E-2</c:v>
                </c:pt>
                <c:pt idx="48">
                  <c:v>5.0599999999999999E-2</c:v>
                </c:pt>
                <c:pt idx="49">
                  <c:v>5.3900000000000003E-2</c:v>
                </c:pt>
                <c:pt idx="50">
                  <c:v>5.7199999999999994E-2</c:v>
                </c:pt>
                <c:pt idx="51">
                  <c:v>6.0399999999999995E-2</c:v>
                </c:pt>
                <c:pt idx="52">
                  <c:v>6.6900000000000001E-2</c:v>
                </c:pt>
                <c:pt idx="53">
                  <c:v>7.4899999999999994E-2</c:v>
                </c:pt>
                <c:pt idx="54">
                  <c:v>8.2699999999999996E-2</c:v>
                </c:pt>
                <c:pt idx="55">
                  <c:v>9.0499999999999997E-2</c:v>
                </c:pt>
                <c:pt idx="56">
                  <c:v>9.8099999999999993E-2</c:v>
                </c:pt>
                <c:pt idx="57">
                  <c:v>0.1056</c:v>
                </c:pt>
                <c:pt idx="58">
                  <c:v>0.1129</c:v>
                </c:pt>
                <c:pt idx="59">
                  <c:v>0.1202</c:v>
                </c:pt>
                <c:pt idx="60">
                  <c:v>0.1273</c:v>
                </c:pt>
                <c:pt idx="61">
                  <c:v>0.14130000000000001</c:v>
                </c:pt>
                <c:pt idx="62">
                  <c:v>0.155</c:v>
                </c:pt>
                <c:pt idx="63">
                  <c:v>0.16830000000000001</c:v>
                </c:pt>
                <c:pt idx="64">
                  <c:v>0.18129999999999999</c:v>
                </c:pt>
                <c:pt idx="65">
                  <c:v>0.19400000000000001</c:v>
                </c:pt>
                <c:pt idx="66">
                  <c:v>0.2064</c:v>
                </c:pt>
                <c:pt idx="67">
                  <c:v>0.23050000000000001</c:v>
                </c:pt>
                <c:pt idx="68">
                  <c:v>0.25369999999999998</c:v>
                </c:pt>
                <c:pt idx="69">
                  <c:v>0.27599999999999997</c:v>
                </c:pt>
                <c:pt idx="70">
                  <c:v>0.29759999999999998</c:v>
                </c:pt>
                <c:pt idx="71">
                  <c:v>0.31850000000000001</c:v>
                </c:pt>
                <c:pt idx="72">
                  <c:v>0.33889999999999998</c:v>
                </c:pt>
                <c:pt idx="73">
                  <c:v>0.35859999999999997</c:v>
                </c:pt>
                <c:pt idx="74">
                  <c:v>0.37790000000000001</c:v>
                </c:pt>
                <c:pt idx="75">
                  <c:v>0.3967</c:v>
                </c:pt>
                <c:pt idx="76">
                  <c:v>0.41509999999999997</c:v>
                </c:pt>
                <c:pt idx="77">
                  <c:v>0.43310000000000004</c:v>
                </c:pt>
                <c:pt idx="78">
                  <c:v>0.46799999999999997</c:v>
                </c:pt>
                <c:pt idx="79">
                  <c:v>0.50980000000000003</c:v>
                </c:pt>
                <c:pt idx="80">
                  <c:v>0.55000000000000004</c:v>
                </c:pt>
                <c:pt idx="81">
                  <c:v>0.5887</c:v>
                </c:pt>
                <c:pt idx="82">
                  <c:v>0.62609999999999999</c:v>
                </c:pt>
                <c:pt idx="83">
                  <c:v>0.66239999999999999</c:v>
                </c:pt>
                <c:pt idx="84" formatCode="0.00">
                  <c:v>0.69779999999999998</c:v>
                </c:pt>
                <c:pt idx="85" formatCode="0.00">
                  <c:v>0.73230000000000006</c:v>
                </c:pt>
                <c:pt idx="86" formatCode="0.00">
                  <c:v>0.76600000000000001</c:v>
                </c:pt>
                <c:pt idx="87" formatCode="0.00">
                  <c:v>0.83140000000000003</c:v>
                </c:pt>
                <c:pt idx="88" formatCode="0.00">
                  <c:v>0.89459999999999995</c:v>
                </c:pt>
                <c:pt idx="89" formatCode="0.00">
                  <c:v>0.95600000000000007</c:v>
                </c:pt>
                <c:pt idx="90" formatCode="0.00">
                  <c:v>1.02</c:v>
                </c:pt>
                <c:pt idx="91" formatCode="0.00">
                  <c:v>1.07</c:v>
                </c:pt>
                <c:pt idx="92" formatCode="0.00">
                  <c:v>1.1299999999999999</c:v>
                </c:pt>
                <c:pt idx="93" formatCode="0.00">
                  <c:v>1.24</c:v>
                </c:pt>
                <c:pt idx="94" formatCode="0.00">
                  <c:v>1.35</c:v>
                </c:pt>
                <c:pt idx="95" formatCode="0.00">
                  <c:v>1.46</c:v>
                </c:pt>
                <c:pt idx="96" formatCode="0.00">
                  <c:v>1.57</c:v>
                </c:pt>
                <c:pt idx="97" formatCode="0.00">
                  <c:v>1.67</c:v>
                </c:pt>
                <c:pt idx="98" formatCode="0.00">
                  <c:v>1.78</c:v>
                </c:pt>
                <c:pt idx="99" formatCode="0.00">
                  <c:v>1.88</c:v>
                </c:pt>
                <c:pt idx="100" formatCode="0.00">
                  <c:v>1.99</c:v>
                </c:pt>
                <c:pt idx="101" formatCode="0.00">
                  <c:v>2.09</c:v>
                </c:pt>
                <c:pt idx="102" formatCode="0.00">
                  <c:v>2.2000000000000002</c:v>
                </c:pt>
                <c:pt idx="103" formatCode="0.00">
                  <c:v>2.2999999999999998</c:v>
                </c:pt>
                <c:pt idx="104" formatCode="0.00">
                  <c:v>2.52</c:v>
                </c:pt>
                <c:pt idx="105" formatCode="0.00">
                  <c:v>2.79</c:v>
                </c:pt>
                <c:pt idx="106" formatCode="0.00">
                  <c:v>3.08</c:v>
                </c:pt>
                <c:pt idx="107" formatCode="0.00">
                  <c:v>3.37</c:v>
                </c:pt>
                <c:pt idx="108" formatCode="0.00">
                  <c:v>3.67</c:v>
                </c:pt>
                <c:pt idx="109" formatCode="0.00">
                  <c:v>3.99</c:v>
                </c:pt>
                <c:pt idx="110" formatCode="0.00">
                  <c:v>4.32</c:v>
                </c:pt>
                <c:pt idx="111" formatCode="0.00">
                  <c:v>4.6500000000000004</c:v>
                </c:pt>
                <c:pt idx="112" formatCode="0.00">
                  <c:v>5</c:v>
                </c:pt>
                <c:pt idx="113" formatCode="0.00">
                  <c:v>5.73</c:v>
                </c:pt>
                <c:pt idx="114" formatCode="0.00">
                  <c:v>6.51</c:v>
                </c:pt>
                <c:pt idx="115" formatCode="0.00">
                  <c:v>7.34</c:v>
                </c:pt>
                <c:pt idx="116" formatCode="0.00">
                  <c:v>8.2100000000000009</c:v>
                </c:pt>
                <c:pt idx="117" formatCode="0.00">
                  <c:v>9.1300000000000008</c:v>
                </c:pt>
                <c:pt idx="118" formatCode="0.00">
                  <c:v>10.09</c:v>
                </c:pt>
                <c:pt idx="119" formatCode="0.00">
                  <c:v>12.14</c:v>
                </c:pt>
                <c:pt idx="120" formatCode="0.00">
                  <c:v>14.36</c:v>
                </c:pt>
                <c:pt idx="121" formatCode="0.00">
                  <c:v>16.739999999999998</c:v>
                </c:pt>
                <c:pt idx="122" formatCode="0.00">
                  <c:v>19.28</c:v>
                </c:pt>
                <c:pt idx="123" formatCode="0.00">
                  <c:v>21.97</c:v>
                </c:pt>
                <c:pt idx="124" formatCode="0.00">
                  <c:v>24.81</c:v>
                </c:pt>
                <c:pt idx="125" formatCode="0.00">
                  <c:v>27.8</c:v>
                </c:pt>
                <c:pt idx="126" formatCode="0.00">
                  <c:v>30.92</c:v>
                </c:pt>
                <c:pt idx="127" formatCode="0.00">
                  <c:v>34.18</c:v>
                </c:pt>
                <c:pt idx="128" formatCode="0.00">
                  <c:v>37.58</c:v>
                </c:pt>
                <c:pt idx="129" formatCode="0.00">
                  <c:v>41.1</c:v>
                </c:pt>
                <c:pt idx="130" formatCode="0.00">
                  <c:v>48.51</c:v>
                </c:pt>
                <c:pt idx="131" formatCode="0.00">
                  <c:v>58.36</c:v>
                </c:pt>
                <c:pt idx="132" formatCode="0.00">
                  <c:v>68.84</c:v>
                </c:pt>
                <c:pt idx="133" formatCode="0.00">
                  <c:v>80.010000000000005</c:v>
                </c:pt>
                <c:pt idx="134" formatCode="0.00">
                  <c:v>91.88</c:v>
                </c:pt>
                <c:pt idx="135" formatCode="0.00">
                  <c:v>104.45</c:v>
                </c:pt>
                <c:pt idx="136" formatCode="0.00">
                  <c:v>117.71</c:v>
                </c:pt>
                <c:pt idx="137" formatCode="0.00">
                  <c:v>131.66</c:v>
                </c:pt>
                <c:pt idx="138" formatCode="0.00">
                  <c:v>146.31</c:v>
                </c:pt>
                <c:pt idx="139" formatCode="0.00">
                  <c:v>177.65</c:v>
                </c:pt>
                <c:pt idx="140" formatCode="0.00">
                  <c:v>211.74</c:v>
                </c:pt>
                <c:pt idx="141" formatCode="0.00">
                  <c:v>248.52</c:v>
                </c:pt>
                <c:pt idx="142" formatCode="0.00">
                  <c:v>287.98</c:v>
                </c:pt>
                <c:pt idx="143" formatCode="0.00">
                  <c:v>330.06</c:v>
                </c:pt>
                <c:pt idx="144" formatCode="0.00">
                  <c:v>374.74</c:v>
                </c:pt>
                <c:pt idx="145" formatCode="0.00">
                  <c:v>471.66</c:v>
                </c:pt>
                <c:pt idx="146" formatCode="0.00">
                  <c:v>578.63</c:v>
                </c:pt>
                <c:pt idx="147" formatCode="0.00">
                  <c:v>695.44</c:v>
                </c:pt>
                <c:pt idx="148" formatCode="0.00">
                  <c:v>821.93</c:v>
                </c:pt>
                <c:pt idx="149" formatCode="0.00">
                  <c:v>957.94</c:v>
                </c:pt>
                <c:pt idx="150" formatCode="0.00">
                  <c:v>1100</c:v>
                </c:pt>
                <c:pt idx="151" formatCode="0.00">
                  <c:v>1260</c:v>
                </c:pt>
                <c:pt idx="152" formatCode="0.00">
                  <c:v>1420</c:v>
                </c:pt>
                <c:pt idx="153" formatCode="0.00">
                  <c:v>1590</c:v>
                </c:pt>
                <c:pt idx="154" formatCode="0.00">
                  <c:v>1780</c:v>
                </c:pt>
                <c:pt idx="155" formatCode="0.00">
                  <c:v>1970</c:v>
                </c:pt>
                <c:pt idx="156" formatCode="0.00">
                  <c:v>2370</c:v>
                </c:pt>
                <c:pt idx="157" formatCode="0.00">
                  <c:v>2930</c:v>
                </c:pt>
                <c:pt idx="158" formatCode="0.00">
                  <c:v>3540</c:v>
                </c:pt>
                <c:pt idx="159" formatCode="0.00">
                  <c:v>4210</c:v>
                </c:pt>
                <c:pt idx="160" formatCode="0.00">
                  <c:v>4920</c:v>
                </c:pt>
                <c:pt idx="161" formatCode="0.00">
                  <c:v>5680</c:v>
                </c:pt>
                <c:pt idx="162" formatCode="0.00">
                  <c:v>6500</c:v>
                </c:pt>
                <c:pt idx="163" formatCode="0.00">
                  <c:v>7360</c:v>
                </c:pt>
                <c:pt idx="164" formatCode="0.00">
                  <c:v>8270</c:v>
                </c:pt>
                <c:pt idx="165" formatCode="0.00">
                  <c:v>10240</c:v>
                </c:pt>
                <c:pt idx="166" formatCode="0.0">
                  <c:v>12390</c:v>
                </c:pt>
                <c:pt idx="167" formatCode="0.0">
                  <c:v>14730</c:v>
                </c:pt>
                <c:pt idx="168" formatCode="0.0">
                  <c:v>17250</c:v>
                </c:pt>
                <c:pt idx="169" formatCode="0.0">
                  <c:v>19940</c:v>
                </c:pt>
                <c:pt idx="170" formatCode="0.0">
                  <c:v>22810</c:v>
                </c:pt>
                <c:pt idx="171" formatCode="0.0">
                  <c:v>29060</c:v>
                </c:pt>
                <c:pt idx="172" formatCode="0.0">
                  <c:v>35970</c:v>
                </c:pt>
                <c:pt idx="173" formatCode="0.0">
                  <c:v>43530</c:v>
                </c:pt>
                <c:pt idx="174" formatCode="0.0">
                  <c:v>51720</c:v>
                </c:pt>
                <c:pt idx="175" formatCode="0.0">
                  <c:v>60520</c:v>
                </c:pt>
                <c:pt idx="176" formatCode="0.0">
                  <c:v>69920</c:v>
                </c:pt>
                <c:pt idx="177" formatCode="0.0">
                  <c:v>79910</c:v>
                </c:pt>
                <c:pt idx="178" formatCode="0.0">
                  <c:v>90470</c:v>
                </c:pt>
                <c:pt idx="179" formatCode="0.0">
                  <c:v>101590</c:v>
                </c:pt>
                <c:pt idx="180" formatCode="0.0">
                  <c:v>113260</c:v>
                </c:pt>
                <c:pt idx="181" formatCode="0.0">
                  <c:v>125460</c:v>
                </c:pt>
                <c:pt idx="182" formatCode="0.0">
                  <c:v>151410</c:v>
                </c:pt>
                <c:pt idx="183" formatCode="0.0">
                  <c:v>186680</c:v>
                </c:pt>
                <c:pt idx="184" formatCode="0.0">
                  <c:v>224950</c:v>
                </c:pt>
                <c:pt idx="185" formatCode="0.0">
                  <c:v>266100</c:v>
                </c:pt>
                <c:pt idx="186" formatCode="0.0">
                  <c:v>309990</c:v>
                </c:pt>
                <c:pt idx="187" formatCode="0.0">
                  <c:v>356510</c:v>
                </c:pt>
                <c:pt idx="188" formatCode="0.0">
                  <c:v>405550</c:v>
                </c:pt>
                <c:pt idx="189" formatCode="0.0">
                  <c:v>457000</c:v>
                </c:pt>
                <c:pt idx="190" formatCode="0.0">
                  <c:v>510760</c:v>
                </c:pt>
                <c:pt idx="191" formatCode="0.0">
                  <c:v>624800</c:v>
                </c:pt>
                <c:pt idx="192" formatCode="0">
                  <c:v>747080</c:v>
                </c:pt>
                <c:pt idx="193" formatCode="0">
                  <c:v>876990</c:v>
                </c:pt>
                <c:pt idx="194" formatCode="0">
                  <c:v>1010000</c:v>
                </c:pt>
                <c:pt idx="195" formatCode="0">
                  <c:v>1160000</c:v>
                </c:pt>
                <c:pt idx="196" formatCode="0">
                  <c:v>1310000</c:v>
                </c:pt>
                <c:pt idx="197" formatCode="0">
                  <c:v>1620000</c:v>
                </c:pt>
                <c:pt idx="198" formatCode="0">
                  <c:v>1960000</c:v>
                </c:pt>
                <c:pt idx="199" formatCode="0">
                  <c:v>2310000</c:v>
                </c:pt>
                <c:pt idx="200" formatCode="0">
                  <c:v>2680000</c:v>
                </c:pt>
                <c:pt idx="201" formatCode="0">
                  <c:v>3060000</c:v>
                </c:pt>
                <c:pt idx="202" formatCode="0">
                  <c:v>3460000</c:v>
                </c:pt>
                <c:pt idx="203" formatCode="0">
                  <c:v>3860000</c:v>
                </c:pt>
                <c:pt idx="204" formatCode="0">
                  <c:v>4280000</c:v>
                </c:pt>
                <c:pt idx="205" formatCode="0">
                  <c:v>4700000</c:v>
                </c:pt>
                <c:pt idx="206" formatCode="0">
                  <c:v>5130000</c:v>
                </c:pt>
                <c:pt idx="207" formatCode="0">
                  <c:v>5570000</c:v>
                </c:pt>
                <c:pt idx="208" formatCode="0">
                  <c:v>6470000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srim2H_EJ212!$D$20:$D$228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srim2H_EJ212!$M$20:$M$228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2.9000000000000002E-3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3.5000000000000005E-3</c:v>
                </c:pt>
                <c:pt idx="20">
                  <c:v>3.8E-3</c:v>
                </c:pt>
                <c:pt idx="21">
                  <c:v>4.0000000000000001E-3</c:v>
                </c:pt>
                <c:pt idx="22">
                  <c:v>4.2000000000000006E-3</c:v>
                </c:pt>
                <c:pt idx="23">
                  <c:v>4.3999999999999994E-3</c:v>
                </c:pt>
                <c:pt idx="24">
                  <c:v>4.5999999999999999E-3</c:v>
                </c:pt>
                <c:pt idx="25">
                  <c:v>4.8999999999999998E-3</c:v>
                </c:pt>
                <c:pt idx="26">
                  <c:v>5.3E-3</c:v>
                </c:pt>
                <c:pt idx="27">
                  <c:v>5.8000000000000005E-3</c:v>
                </c:pt>
                <c:pt idx="28">
                  <c:v>6.3E-3</c:v>
                </c:pt>
                <c:pt idx="29">
                  <c:v>6.8000000000000005E-3</c:v>
                </c:pt>
                <c:pt idx="30">
                  <c:v>7.2999999999999992E-3</c:v>
                </c:pt>
                <c:pt idx="31">
                  <c:v>7.7999999999999996E-3</c:v>
                </c:pt>
                <c:pt idx="32">
                  <c:v>8.3000000000000001E-3</c:v>
                </c:pt>
                <c:pt idx="33">
                  <c:v>8.7999999999999988E-3</c:v>
                </c:pt>
                <c:pt idx="34">
                  <c:v>9.1999999999999998E-3</c:v>
                </c:pt>
                <c:pt idx="35">
                  <c:v>1.0100000000000001E-2</c:v>
                </c:pt>
                <c:pt idx="36">
                  <c:v>1.0999999999999999E-2</c:v>
                </c:pt>
                <c:pt idx="37">
                  <c:v>1.1899999999999999E-2</c:v>
                </c:pt>
                <c:pt idx="38">
                  <c:v>1.2800000000000001E-2</c:v>
                </c:pt>
                <c:pt idx="39">
                  <c:v>1.3600000000000001E-2</c:v>
                </c:pt>
                <c:pt idx="40">
                  <c:v>1.44E-2</c:v>
                </c:pt>
                <c:pt idx="41">
                  <c:v>1.6E-2</c:v>
                </c:pt>
                <c:pt idx="42">
                  <c:v>1.7499999999999998E-2</c:v>
                </c:pt>
                <c:pt idx="43">
                  <c:v>1.89E-2</c:v>
                </c:pt>
                <c:pt idx="44">
                  <c:v>2.0300000000000002E-2</c:v>
                </c:pt>
                <c:pt idx="45">
                  <c:v>2.1600000000000001E-2</c:v>
                </c:pt>
                <c:pt idx="46">
                  <c:v>2.29E-2</c:v>
                </c:pt>
                <c:pt idx="47">
                  <c:v>2.41E-2</c:v>
                </c:pt>
                <c:pt idx="48">
                  <c:v>2.53E-2</c:v>
                </c:pt>
                <c:pt idx="49">
                  <c:v>2.6500000000000003E-2</c:v>
                </c:pt>
                <c:pt idx="50">
                  <c:v>2.7600000000000003E-2</c:v>
                </c:pt>
                <c:pt idx="51">
                  <c:v>2.8599999999999997E-2</c:v>
                </c:pt>
                <c:pt idx="52">
                  <c:v>3.0599999999999999E-2</c:v>
                </c:pt>
                <c:pt idx="53">
                  <c:v>3.3000000000000002E-2</c:v>
                </c:pt>
                <c:pt idx="54">
                  <c:v>3.5099999999999999E-2</c:v>
                </c:pt>
                <c:pt idx="55">
                  <c:v>3.7199999999999997E-2</c:v>
                </c:pt>
                <c:pt idx="56">
                  <c:v>3.9E-2</c:v>
                </c:pt>
                <c:pt idx="57">
                  <c:v>4.0799999999999996E-2</c:v>
                </c:pt>
                <c:pt idx="58">
                  <c:v>4.24E-2</c:v>
                </c:pt>
                <c:pt idx="59">
                  <c:v>4.3999999999999997E-2</c:v>
                </c:pt>
                <c:pt idx="60">
                  <c:v>4.5400000000000003E-2</c:v>
                </c:pt>
                <c:pt idx="61">
                  <c:v>4.8099999999999997E-2</c:v>
                </c:pt>
                <c:pt idx="62">
                  <c:v>5.0599999999999999E-2</c:v>
                </c:pt>
                <c:pt idx="63">
                  <c:v>5.28E-2</c:v>
                </c:pt>
                <c:pt idx="64">
                  <c:v>5.4800000000000001E-2</c:v>
                </c:pt>
                <c:pt idx="65">
                  <c:v>5.6699999999999993E-2</c:v>
                </c:pt>
                <c:pt idx="66">
                  <c:v>5.8399999999999994E-2</c:v>
                </c:pt>
                <c:pt idx="67">
                  <c:v>6.1499999999999999E-2</c:v>
                </c:pt>
                <c:pt idx="68">
                  <c:v>6.4200000000000007E-2</c:v>
                </c:pt>
                <c:pt idx="69">
                  <c:v>6.6600000000000006E-2</c:v>
                </c:pt>
                <c:pt idx="70">
                  <c:v>6.88E-2</c:v>
                </c:pt>
                <c:pt idx="71">
                  <c:v>7.0699999999999999E-2</c:v>
                </c:pt>
                <c:pt idx="72">
                  <c:v>7.2499999999999995E-2</c:v>
                </c:pt>
                <c:pt idx="73">
                  <c:v>7.4099999999999999E-2</c:v>
                </c:pt>
                <c:pt idx="74">
                  <c:v>7.5499999999999998E-2</c:v>
                </c:pt>
                <c:pt idx="75">
                  <c:v>7.6899999999999996E-2</c:v>
                </c:pt>
                <c:pt idx="76">
                  <c:v>7.8100000000000003E-2</c:v>
                </c:pt>
                <c:pt idx="77">
                  <c:v>7.9300000000000009E-2</c:v>
                </c:pt>
                <c:pt idx="78">
                  <c:v>8.1499999999999989E-2</c:v>
                </c:pt>
                <c:pt idx="79">
                  <c:v>8.3900000000000002E-2</c:v>
                </c:pt>
                <c:pt idx="80">
                  <c:v>8.5999999999999993E-2</c:v>
                </c:pt>
                <c:pt idx="81">
                  <c:v>8.7800000000000003E-2</c:v>
                </c:pt>
                <c:pt idx="82">
                  <c:v>8.9499999999999996E-2</c:v>
                </c:pt>
                <c:pt idx="83">
                  <c:v>9.0999999999999998E-2</c:v>
                </c:pt>
                <c:pt idx="84">
                  <c:v>9.2300000000000007E-2</c:v>
                </c:pt>
                <c:pt idx="85">
                  <c:v>9.3600000000000003E-2</c:v>
                </c:pt>
                <c:pt idx="86">
                  <c:v>9.4699999999999993E-2</c:v>
                </c:pt>
                <c:pt idx="87">
                  <c:v>9.7000000000000003E-2</c:v>
                </c:pt>
                <c:pt idx="88">
                  <c:v>9.9000000000000005E-2</c:v>
                </c:pt>
                <c:pt idx="89">
                  <c:v>0.1008</c:v>
                </c:pt>
                <c:pt idx="90">
                  <c:v>0.10249999999999999</c:v>
                </c:pt>
                <c:pt idx="91">
                  <c:v>0.10400000000000001</c:v>
                </c:pt>
                <c:pt idx="92">
                  <c:v>0.10540000000000001</c:v>
                </c:pt>
                <c:pt idx="93">
                  <c:v>0.1085</c:v>
                </c:pt>
                <c:pt idx="94">
                  <c:v>0.11120000000000001</c:v>
                </c:pt>
                <c:pt idx="95">
                  <c:v>0.1137</c:v>
                </c:pt>
                <c:pt idx="96">
                  <c:v>0.11610000000000001</c:v>
                </c:pt>
                <c:pt idx="97">
                  <c:v>0.1183</c:v>
                </c:pt>
                <c:pt idx="98">
                  <c:v>0.12039999999999999</c:v>
                </c:pt>
                <c:pt idx="99">
                  <c:v>0.12239999999999999</c:v>
                </c:pt>
                <c:pt idx="100">
                  <c:v>0.1244</c:v>
                </c:pt>
                <c:pt idx="101">
                  <c:v>0.1263</c:v>
                </c:pt>
                <c:pt idx="102">
                  <c:v>0.12809999999999999</c:v>
                </c:pt>
                <c:pt idx="103">
                  <c:v>0.13</c:v>
                </c:pt>
                <c:pt idx="104">
                  <c:v>0.1353</c:v>
                </c:pt>
                <c:pt idx="105">
                  <c:v>0.14299999999999999</c:v>
                </c:pt>
                <c:pt idx="106">
                  <c:v>0.15060000000000001</c:v>
                </c:pt>
                <c:pt idx="107">
                  <c:v>0.15820000000000001</c:v>
                </c:pt>
                <c:pt idx="108">
                  <c:v>0.16599999999999998</c:v>
                </c:pt>
                <c:pt idx="109">
                  <c:v>0.17380000000000001</c:v>
                </c:pt>
                <c:pt idx="110">
                  <c:v>0.18190000000000001</c:v>
                </c:pt>
                <c:pt idx="111">
                  <c:v>0.19009999999999999</c:v>
                </c:pt>
                <c:pt idx="112">
                  <c:v>0.19839999999999999</c:v>
                </c:pt>
                <c:pt idx="113">
                  <c:v>0.2278</c:v>
                </c:pt>
                <c:pt idx="114">
                  <c:v>0.25700000000000001</c:v>
                </c:pt>
                <c:pt idx="115">
                  <c:v>0.28620000000000001</c:v>
                </c:pt>
                <c:pt idx="116">
                  <c:v>0.31559999999999999</c:v>
                </c:pt>
                <c:pt idx="117">
                  <c:v>0.3453</c:v>
                </c:pt>
                <c:pt idx="118">
                  <c:v>0.37519999999999998</c:v>
                </c:pt>
                <c:pt idx="119">
                  <c:v>0.48179999999999995</c:v>
                </c:pt>
                <c:pt idx="120">
                  <c:v>0.58250000000000002</c:v>
                </c:pt>
                <c:pt idx="121">
                  <c:v>0.68059999999999998</c:v>
                </c:pt>
                <c:pt idx="122">
                  <c:v>0.77750000000000008</c:v>
                </c:pt>
                <c:pt idx="123">
                  <c:v>0.874</c:v>
                </c:pt>
                <c:pt idx="124">
                  <c:v>0.97050000000000003</c:v>
                </c:pt>
                <c:pt idx="125">
                  <c:v>1.07</c:v>
                </c:pt>
                <c:pt idx="126">
                  <c:v>1.1599999999999999</c:v>
                </c:pt>
                <c:pt idx="127">
                  <c:v>1.26</c:v>
                </c:pt>
                <c:pt idx="128">
                  <c:v>1.36</c:v>
                </c:pt>
                <c:pt idx="129">
                  <c:v>1.46</c:v>
                </c:pt>
                <c:pt idx="130">
                  <c:v>1.82</c:v>
                </c:pt>
                <c:pt idx="131">
                  <c:v>2.31</c:v>
                </c:pt>
                <c:pt idx="132">
                  <c:v>2.77</c:v>
                </c:pt>
                <c:pt idx="133">
                  <c:v>3.21</c:v>
                </c:pt>
                <c:pt idx="134">
                  <c:v>3.65</c:v>
                </c:pt>
                <c:pt idx="135">
                  <c:v>4.08</c:v>
                </c:pt>
                <c:pt idx="136">
                  <c:v>4.5199999999999996</c:v>
                </c:pt>
                <c:pt idx="137">
                  <c:v>4.96</c:v>
                </c:pt>
                <c:pt idx="138" formatCode="0.00">
                  <c:v>5.41</c:v>
                </c:pt>
                <c:pt idx="139" formatCode="0.00">
                  <c:v>7.05</c:v>
                </c:pt>
                <c:pt idx="140" formatCode="0.00">
                  <c:v>8.6</c:v>
                </c:pt>
                <c:pt idx="141" formatCode="0.00">
                  <c:v>10.11</c:v>
                </c:pt>
                <c:pt idx="142" formatCode="0.00">
                  <c:v>11.61</c:v>
                </c:pt>
                <c:pt idx="143" formatCode="0.00">
                  <c:v>13.12</c:v>
                </c:pt>
                <c:pt idx="144" formatCode="0.00">
                  <c:v>14.63</c:v>
                </c:pt>
                <c:pt idx="145" formatCode="0.00">
                  <c:v>20.18</c:v>
                </c:pt>
                <c:pt idx="146" formatCode="0.00">
                  <c:v>25.37</c:v>
                </c:pt>
                <c:pt idx="147" formatCode="0.00">
                  <c:v>30.42</c:v>
                </c:pt>
                <c:pt idx="148" formatCode="0.00">
                  <c:v>35.46</c:v>
                </c:pt>
                <c:pt idx="149" formatCode="0.00">
                  <c:v>40.520000000000003</c:v>
                </c:pt>
                <c:pt idx="150" formatCode="0.00">
                  <c:v>45.63</c:v>
                </c:pt>
                <c:pt idx="151" formatCode="0.00">
                  <c:v>50.81</c:v>
                </c:pt>
                <c:pt idx="152" formatCode="0.00">
                  <c:v>56.07</c:v>
                </c:pt>
                <c:pt idx="153" formatCode="0.00">
                  <c:v>61.41</c:v>
                </c:pt>
                <c:pt idx="154" formatCode="0.00">
                  <c:v>66.83</c:v>
                </c:pt>
                <c:pt idx="155" formatCode="0.00">
                  <c:v>72.34</c:v>
                </c:pt>
                <c:pt idx="156" formatCode="0.00">
                  <c:v>93</c:v>
                </c:pt>
                <c:pt idx="157" formatCode="0.00">
                  <c:v>122.58</c:v>
                </c:pt>
                <c:pt idx="158" formatCode="0.00">
                  <c:v>150.63</c:v>
                </c:pt>
                <c:pt idx="159" formatCode="0.00">
                  <c:v>178.14</c:v>
                </c:pt>
                <c:pt idx="160" formatCode="0.00">
                  <c:v>205.56</c:v>
                </c:pt>
                <c:pt idx="161" formatCode="0.00">
                  <c:v>233.11</c:v>
                </c:pt>
                <c:pt idx="162" formatCode="0.00">
                  <c:v>260.92</c:v>
                </c:pt>
                <c:pt idx="163" formatCode="0.00">
                  <c:v>289.07</c:v>
                </c:pt>
                <c:pt idx="164" formatCode="0.00">
                  <c:v>317.60000000000002</c:v>
                </c:pt>
                <c:pt idx="165" formatCode="0.00">
                  <c:v>424.06</c:v>
                </c:pt>
                <c:pt idx="166" formatCode="0.00">
                  <c:v>524.19000000000005</c:v>
                </c:pt>
                <c:pt idx="167" formatCode="0.00">
                  <c:v>621.98</c:v>
                </c:pt>
                <c:pt idx="168" formatCode="0.00">
                  <c:v>719.14</c:v>
                </c:pt>
                <c:pt idx="169" formatCode="0.00">
                  <c:v>816.55</c:v>
                </c:pt>
                <c:pt idx="170" formatCode="0.00">
                  <c:v>914.67</c:v>
                </c:pt>
                <c:pt idx="171" formatCode="0.00">
                  <c:v>1280</c:v>
                </c:pt>
                <c:pt idx="172" formatCode="0.00">
                  <c:v>1610</c:v>
                </c:pt>
                <c:pt idx="173" formatCode="0.00">
                  <c:v>1940</c:v>
                </c:pt>
                <c:pt idx="174" formatCode="0.00">
                  <c:v>2270</c:v>
                </c:pt>
                <c:pt idx="175" formatCode="0.00">
                  <c:v>2590</c:v>
                </c:pt>
                <c:pt idx="176" formatCode="0.00">
                  <c:v>2920</c:v>
                </c:pt>
                <c:pt idx="177" formatCode="0.00">
                  <c:v>3250</c:v>
                </c:pt>
                <c:pt idx="178" formatCode="0.00">
                  <c:v>3590</c:v>
                </c:pt>
                <c:pt idx="179" formatCode="0.00">
                  <c:v>3930</c:v>
                </c:pt>
                <c:pt idx="180" formatCode="0.00">
                  <c:v>4270</c:v>
                </c:pt>
                <c:pt idx="181" formatCode="0.00">
                  <c:v>4620</c:v>
                </c:pt>
                <c:pt idx="182" formatCode="0.00">
                  <c:v>5920</c:v>
                </c:pt>
                <c:pt idx="183" formatCode="0.00">
                  <c:v>7770</c:v>
                </c:pt>
                <c:pt idx="184" formatCode="0.00">
                  <c:v>9490</c:v>
                </c:pt>
                <c:pt idx="185" formatCode="0.00">
                  <c:v>11160</c:v>
                </c:pt>
                <c:pt idx="186" formatCode="0.00">
                  <c:v>12800</c:v>
                </c:pt>
                <c:pt idx="187" formatCode="0.00">
                  <c:v>14430</c:v>
                </c:pt>
                <c:pt idx="188" formatCode="0.00">
                  <c:v>16040</c:v>
                </c:pt>
                <c:pt idx="189" formatCode="0.0">
                  <c:v>17650</c:v>
                </c:pt>
                <c:pt idx="190" formatCode="0.0">
                  <c:v>19260</c:v>
                </c:pt>
                <c:pt idx="191" formatCode="0.0">
                  <c:v>25190</c:v>
                </c:pt>
                <c:pt idx="192" formatCode="0.0">
                  <c:v>30620</c:v>
                </c:pt>
                <c:pt idx="193" formatCode="0.0">
                  <c:v>35780</c:v>
                </c:pt>
                <c:pt idx="194" formatCode="0.0">
                  <c:v>40770</c:v>
                </c:pt>
                <c:pt idx="195" formatCode="0.0">
                  <c:v>45630</c:v>
                </c:pt>
                <c:pt idx="196" formatCode="0.0">
                  <c:v>50380</c:v>
                </c:pt>
                <c:pt idx="197" formatCode="0.0">
                  <c:v>67480</c:v>
                </c:pt>
                <c:pt idx="198" formatCode="0.0">
                  <c:v>82680</c:v>
                </c:pt>
                <c:pt idx="199" formatCode="0.0">
                  <c:v>96760</c:v>
                </c:pt>
                <c:pt idx="200" formatCode="0.0">
                  <c:v>110090</c:v>
                </c:pt>
                <c:pt idx="201" formatCode="0.0">
                  <c:v>122820</c:v>
                </c:pt>
                <c:pt idx="202" formatCode="0.0">
                  <c:v>135070</c:v>
                </c:pt>
                <c:pt idx="203" formatCode="0.0">
                  <c:v>146900</c:v>
                </c:pt>
                <c:pt idx="204" formatCode="0.0">
                  <c:v>158360</c:v>
                </c:pt>
                <c:pt idx="205" formatCode="0.0">
                  <c:v>169480</c:v>
                </c:pt>
                <c:pt idx="206" formatCode="0.0">
                  <c:v>180290</c:v>
                </c:pt>
                <c:pt idx="207" formatCode="0.0">
                  <c:v>190810</c:v>
                </c:pt>
                <c:pt idx="208" formatCode="0.0">
                  <c:v>229190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srim2H_EJ212!$D$20:$D$228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srim2H_EJ212!$P$20:$P$228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2.3E-3</c:v>
                </c:pt>
                <c:pt idx="18">
                  <c:v>2.5000000000000001E-3</c:v>
                </c:pt>
                <c:pt idx="19">
                  <c:v>2.7000000000000001E-3</c:v>
                </c:pt>
                <c:pt idx="20">
                  <c:v>2.8E-3</c:v>
                </c:pt>
                <c:pt idx="21">
                  <c:v>3.0000000000000001E-3</c:v>
                </c:pt>
                <c:pt idx="22">
                  <c:v>3.2000000000000002E-3</c:v>
                </c:pt>
                <c:pt idx="23">
                  <c:v>3.4000000000000002E-3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4.0000000000000001E-3</c:v>
                </c:pt>
                <c:pt idx="27">
                  <c:v>4.3999999999999994E-3</c:v>
                </c:pt>
                <c:pt idx="28">
                  <c:v>4.8000000000000004E-3</c:v>
                </c:pt>
                <c:pt idx="29">
                  <c:v>5.1999999999999998E-3</c:v>
                </c:pt>
                <c:pt idx="30">
                  <c:v>5.5999999999999999E-3</c:v>
                </c:pt>
                <c:pt idx="31">
                  <c:v>6.0000000000000001E-3</c:v>
                </c:pt>
                <c:pt idx="32">
                  <c:v>6.4000000000000003E-3</c:v>
                </c:pt>
                <c:pt idx="33">
                  <c:v>6.7000000000000002E-3</c:v>
                </c:pt>
                <c:pt idx="34">
                  <c:v>7.0999999999999995E-3</c:v>
                </c:pt>
                <c:pt idx="35">
                  <c:v>7.9000000000000008E-3</c:v>
                </c:pt>
                <c:pt idx="36">
                  <c:v>8.6E-3</c:v>
                </c:pt>
                <c:pt idx="37">
                  <c:v>9.2999999999999992E-3</c:v>
                </c:pt>
                <c:pt idx="38">
                  <c:v>0.01</c:v>
                </c:pt>
                <c:pt idx="39">
                  <c:v>1.0699999999999999E-2</c:v>
                </c:pt>
                <c:pt idx="40">
                  <c:v>1.14E-2</c:v>
                </c:pt>
                <c:pt idx="41">
                  <c:v>1.2699999999999999E-2</c:v>
                </c:pt>
                <c:pt idx="42">
                  <c:v>1.4000000000000002E-2</c:v>
                </c:pt>
                <c:pt idx="43">
                  <c:v>1.5299999999999999E-2</c:v>
                </c:pt>
                <c:pt idx="44">
                  <c:v>1.6500000000000001E-2</c:v>
                </c:pt>
                <c:pt idx="45">
                  <c:v>1.77E-2</c:v>
                </c:pt>
                <c:pt idx="46">
                  <c:v>1.89E-2</c:v>
                </c:pt>
                <c:pt idx="47">
                  <c:v>0.02</c:v>
                </c:pt>
                <c:pt idx="48">
                  <c:v>2.1100000000000001E-2</c:v>
                </c:pt>
                <c:pt idx="49">
                  <c:v>2.2200000000000001E-2</c:v>
                </c:pt>
                <c:pt idx="50">
                  <c:v>2.3200000000000002E-2</c:v>
                </c:pt>
                <c:pt idx="51">
                  <c:v>2.4299999999999999E-2</c:v>
                </c:pt>
                <c:pt idx="52">
                  <c:v>2.63E-2</c:v>
                </c:pt>
                <c:pt idx="53">
                  <c:v>2.8599999999999997E-2</c:v>
                </c:pt>
                <c:pt idx="54">
                  <c:v>3.09E-2</c:v>
                </c:pt>
                <c:pt idx="55">
                  <c:v>3.3000000000000002E-2</c:v>
                </c:pt>
                <c:pt idx="56">
                  <c:v>3.4999999999999996E-2</c:v>
                </c:pt>
                <c:pt idx="57">
                  <c:v>3.6900000000000002E-2</c:v>
                </c:pt>
                <c:pt idx="58">
                  <c:v>3.8800000000000001E-2</c:v>
                </c:pt>
                <c:pt idx="59">
                  <c:v>4.0500000000000001E-2</c:v>
                </c:pt>
                <c:pt idx="60">
                  <c:v>4.2200000000000001E-2</c:v>
                </c:pt>
                <c:pt idx="61">
                  <c:v>4.5400000000000003E-2</c:v>
                </c:pt>
                <c:pt idx="62">
                  <c:v>4.8299999999999996E-2</c:v>
                </c:pt>
                <c:pt idx="63">
                  <c:v>5.11E-2</c:v>
                </c:pt>
                <c:pt idx="64">
                  <c:v>5.3700000000000005E-2</c:v>
                </c:pt>
                <c:pt idx="65">
                  <c:v>5.6100000000000004E-2</c:v>
                </c:pt>
                <c:pt idx="66">
                  <c:v>5.8399999999999994E-2</c:v>
                </c:pt>
                <c:pt idx="67">
                  <c:v>6.2600000000000003E-2</c:v>
                </c:pt>
                <c:pt idx="68">
                  <c:v>6.6400000000000001E-2</c:v>
                </c:pt>
                <c:pt idx="69">
                  <c:v>6.9800000000000001E-2</c:v>
                </c:pt>
                <c:pt idx="70">
                  <c:v>7.2999999999999995E-2</c:v>
                </c:pt>
                <c:pt idx="71">
                  <c:v>7.5999999999999998E-2</c:v>
                </c:pt>
                <c:pt idx="72">
                  <c:v>7.8700000000000006E-2</c:v>
                </c:pt>
                <c:pt idx="73">
                  <c:v>8.1200000000000008E-2</c:v>
                </c:pt>
                <c:pt idx="74">
                  <c:v>8.3599999999999994E-2</c:v>
                </c:pt>
                <c:pt idx="75">
                  <c:v>8.5800000000000001E-2</c:v>
                </c:pt>
                <c:pt idx="76">
                  <c:v>8.7900000000000006E-2</c:v>
                </c:pt>
                <c:pt idx="77">
                  <c:v>8.9900000000000008E-2</c:v>
                </c:pt>
                <c:pt idx="78">
                  <c:v>9.3600000000000003E-2</c:v>
                </c:pt>
                <c:pt idx="79">
                  <c:v>9.7699999999999995E-2</c:v>
                </c:pt>
                <c:pt idx="80">
                  <c:v>0.1014</c:v>
                </c:pt>
                <c:pt idx="81">
                  <c:v>0.10469999999999999</c:v>
                </c:pt>
                <c:pt idx="82">
                  <c:v>0.10780000000000001</c:v>
                </c:pt>
                <c:pt idx="83">
                  <c:v>0.1106</c:v>
                </c:pt>
                <c:pt idx="84">
                  <c:v>0.1132</c:v>
                </c:pt>
                <c:pt idx="85">
                  <c:v>0.11559999999999999</c:v>
                </c:pt>
                <c:pt idx="86">
                  <c:v>0.1179</c:v>
                </c:pt>
                <c:pt idx="87">
                  <c:v>0.12210000000000001</c:v>
                </c:pt>
                <c:pt idx="88">
                  <c:v>0.1258</c:v>
                </c:pt>
                <c:pt idx="89">
                  <c:v>0.12920000000000001</c:v>
                </c:pt>
                <c:pt idx="90">
                  <c:v>0.13240000000000002</c:v>
                </c:pt>
                <c:pt idx="91">
                  <c:v>0.1353</c:v>
                </c:pt>
                <c:pt idx="92">
                  <c:v>0.13799999999999998</c:v>
                </c:pt>
                <c:pt idx="93">
                  <c:v>0.14299999999999999</c:v>
                </c:pt>
                <c:pt idx="94">
                  <c:v>0.14750000000000002</c:v>
                </c:pt>
                <c:pt idx="95">
                  <c:v>0.15160000000000001</c:v>
                </c:pt>
                <c:pt idx="96">
                  <c:v>0.1555</c:v>
                </c:pt>
                <c:pt idx="97">
                  <c:v>0.15909999999999999</c:v>
                </c:pt>
                <c:pt idx="98">
                  <c:v>0.16250000000000001</c:v>
                </c:pt>
                <c:pt idx="99">
                  <c:v>0.1658</c:v>
                </c:pt>
                <c:pt idx="100">
                  <c:v>0.16899999999999998</c:v>
                </c:pt>
                <c:pt idx="101">
                  <c:v>0.1721</c:v>
                </c:pt>
                <c:pt idx="102">
                  <c:v>0.17509999999999998</c:v>
                </c:pt>
                <c:pt idx="103">
                  <c:v>0.17799999999999999</c:v>
                </c:pt>
                <c:pt idx="104">
                  <c:v>0.1837</c:v>
                </c:pt>
                <c:pt idx="105">
                  <c:v>0.19070000000000001</c:v>
                </c:pt>
                <c:pt idx="106">
                  <c:v>0.19770000000000001</c:v>
                </c:pt>
                <c:pt idx="107">
                  <c:v>0.20459999999999998</c:v>
                </c:pt>
                <c:pt idx="108">
                  <c:v>0.21160000000000001</c:v>
                </c:pt>
                <c:pt idx="109">
                  <c:v>0.21869999999999998</c:v>
                </c:pt>
                <c:pt idx="110">
                  <c:v>0.22599999999999998</c:v>
                </c:pt>
                <c:pt idx="111">
                  <c:v>0.2334</c:v>
                </c:pt>
                <c:pt idx="112">
                  <c:v>0.24100000000000002</c:v>
                </c:pt>
                <c:pt idx="113">
                  <c:v>0.25680000000000003</c:v>
                </c:pt>
                <c:pt idx="114">
                  <c:v>0.27360000000000001</c:v>
                </c:pt>
                <c:pt idx="115">
                  <c:v>0.2913</c:v>
                </c:pt>
                <c:pt idx="116">
                  <c:v>0.30990000000000001</c:v>
                </c:pt>
                <c:pt idx="117">
                  <c:v>0.32950000000000002</c:v>
                </c:pt>
                <c:pt idx="118">
                  <c:v>0.35009999999999997</c:v>
                </c:pt>
                <c:pt idx="119">
                  <c:v>0.39419999999999999</c:v>
                </c:pt>
                <c:pt idx="120">
                  <c:v>0.442</c:v>
                </c:pt>
                <c:pt idx="121">
                  <c:v>0.49329999999999996</c:v>
                </c:pt>
                <c:pt idx="122">
                  <c:v>0.54800000000000004</c:v>
                </c:pt>
                <c:pt idx="123">
                  <c:v>0.60589999999999999</c:v>
                </c:pt>
                <c:pt idx="124">
                  <c:v>0.66689999999999994</c:v>
                </c:pt>
                <c:pt idx="125">
                  <c:v>0.73089999999999999</c:v>
                </c:pt>
                <c:pt idx="126">
                  <c:v>0.79759999999999998</c:v>
                </c:pt>
                <c:pt idx="127">
                  <c:v>0.86699999999999999</c:v>
                </c:pt>
                <c:pt idx="128">
                  <c:v>0.93900000000000006</c:v>
                </c:pt>
                <c:pt idx="129">
                  <c:v>1.01</c:v>
                </c:pt>
                <c:pt idx="130">
                  <c:v>1.17</c:v>
                </c:pt>
                <c:pt idx="131">
                  <c:v>1.37</c:v>
                </c:pt>
                <c:pt idx="132">
                  <c:v>1.59</c:v>
                </c:pt>
                <c:pt idx="133">
                  <c:v>1.82</c:v>
                </c:pt>
                <c:pt idx="134">
                  <c:v>2.06</c:v>
                </c:pt>
                <c:pt idx="135">
                  <c:v>2.31</c:v>
                </c:pt>
                <c:pt idx="136">
                  <c:v>2.57</c:v>
                </c:pt>
                <c:pt idx="137">
                  <c:v>2.84</c:v>
                </c:pt>
                <c:pt idx="138">
                  <c:v>3.13</c:v>
                </c:pt>
                <c:pt idx="139">
                  <c:v>3.73</c:v>
                </c:pt>
                <c:pt idx="140">
                  <c:v>4.3899999999999997</c:v>
                </c:pt>
                <c:pt idx="141">
                  <c:v>5.08</c:v>
                </c:pt>
                <c:pt idx="142">
                  <c:v>5.83</c:v>
                </c:pt>
                <c:pt idx="143">
                  <c:v>6.62</c:v>
                </c:pt>
                <c:pt idx="144">
                  <c:v>7.45</c:v>
                </c:pt>
                <c:pt idx="145">
                  <c:v>9.25</c:v>
                </c:pt>
                <c:pt idx="146">
                  <c:v>11.22</c:v>
                </c:pt>
                <c:pt idx="147">
                  <c:v>13.36</c:v>
                </c:pt>
                <c:pt idx="148">
                  <c:v>15.66</c:v>
                </c:pt>
                <c:pt idx="149">
                  <c:v>18.12</c:v>
                </c:pt>
                <c:pt idx="150">
                  <c:v>20.75</c:v>
                </c:pt>
                <c:pt idx="151">
                  <c:v>23.52</c:v>
                </c:pt>
                <c:pt idx="152">
                  <c:v>26.45</c:v>
                </c:pt>
                <c:pt idx="153">
                  <c:v>29.54</c:v>
                </c:pt>
                <c:pt idx="154">
                  <c:v>32.770000000000003</c:v>
                </c:pt>
                <c:pt idx="155" formatCode="0.00">
                  <c:v>36.15</c:v>
                </c:pt>
                <c:pt idx="156" formatCode="0.00">
                  <c:v>43.36</c:v>
                </c:pt>
                <c:pt idx="157" formatCode="0.00">
                  <c:v>53.17</c:v>
                </c:pt>
                <c:pt idx="158" formatCode="0.00">
                  <c:v>63.86</c:v>
                </c:pt>
                <c:pt idx="159" formatCode="0.00">
                  <c:v>75.41</c:v>
                </c:pt>
                <c:pt idx="160" formatCode="0.00">
                  <c:v>87.79</c:v>
                </c:pt>
                <c:pt idx="161" formatCode="0.00">
                  <c:v>101.01</c:v>
                </c:pt>
                <c:pt idx="162" formatCode="0.00">
                  <c:v>115.03</c:v>
                </c:pt>
                <c:pt idx="163" formatCode="0.00">
                  <c:v>129.85</c:v>
                </c:pt>
                <c:pt idx="164" formatCode="0.00">
                  <c:v>145.46</c:v>
                </c:pt>
                <c:pt idx="165" formatCode="0.00">
                  <c:v>179.01</c:v>
                </c:pt>
                <c:pt idx="166" formatCode="0.00">
                  <c:v>215.57</c:v>
                </c:pt>
                <c:pt idx="167" formatCode="0.00">
                  <c:v>255.07</c:v>
                </c:pt>
                <c:pt idx="168" formatCode="0.00">
                  <c:v>297.45</c:v>
                </c:pt>
                <c:pt idx="169" formatCode="0.00">
                  <c:v>342.63</c:v>
                </c:pt>
                <c:pt idx="170" formatCode="0.00">
                  <c:v>390.56</c:v>
                </c:pt>
                <c:pt idx="171" formatCode="0.00">
                  <c:v>494.45</c:v>
                </c:pt>
                <c:pt idx="172" formatCode="0.00">
                  <c:v>608.70000000000005</c:v>
                </c:pt>
                <c:pt idx="173" formatCode="0.00">
                  <c:v>732.93</c:v>
                </c:pt>
                <c:pt idx="174" formatCode="0.00">
                  <c:v>866.8</c:v>
                </c:pt>
                <c:pt idx="175" formatCode="0.00">
                  <c:v>1010</c:v>
                </c:pt>
                <c:pt idx="176" formatCode="0.00">
                  <c:v>1160</c:v>
                </c:pt>
                <c:pt idx="177" formatCode="0.00">
                  <c:v>1320</c:v>
                </c:pt>
                <c:pt idx="178" formatCode="0.00">
                  <c:v>1490</c:v>
                </c:pt>
                <c:pt idx="179" formatCode="0.00">
                  <c:v>1670</c:v>
                </c:pt>
                <c:pt idx="180" formatCode="0.00">
                  <c:v>1860</c:v>
                </c:pt>
                <c:pt idx="181" formatCode="0.00">
                  <c:v>2050</c:v>
                </c:pt>
                <c:pt idx="182" formatCode="0.00">
                  <c:v>2460</c:v>
                </c:pt>
                <c:pt idx="183" formatCode="0.0">
                  <c:v>3010</c:v>
                </c:pt>
                <c:pt idx="184" formatCode="0.0">
                  <c:v>3600</c:v>
                </c:pt>
                <c:pt idx="185" formatCode="0.0">
                  <c:v>4240</c:v>
                </c:pt>
                <c:pt idx="186" formatCode="0.0">
                  <c:v>4910</c:v>
                </c:pt>
                <c:pt idx="187" formatCode="0.0">
                  <c:v>5610</c:v>
                </c:pt>
                <c:pt idx="188" formatCode="0.0">
                  <c:v>6350</c:v>
                </c:pt>
                <c:pt idx="189" formatCode="0.0">
                  <c:v>7110</c:v>
                </c:pt>
                <c:pt idx="190" formatCode="0.0">
                  <c:v>7910</c:v>
                </c:pt>
                <c:pt idx="191" formatCode="0.0">
                  <c:v>9580</c:v>
                </c:pt>
                <c:pt idx="192" formatCode="0.0">
                  <c:v>11340</c:v>
                </c:pt>
                <c:pt idx="193" formatCode="0.0">
                  <c:v>13190</c:v>
                </c:pt>
                <c:pt idx="194" formatCode="0.0">
                  <c:v>15120</c:v>
                </c:pt>
                <c:pt idx="195" formatCode="0.0">
                  <c:v>17110</c:v>
                </c:pt>
                <c:pt idx="196" formatCode="0.0">
                  <c:v>19170</c:v>
                </c:pt>
                <c:pt idx="197" formatCode="0.0">
                  <c:v>23430</c:v>
                </c:pt>
                <c:pt idx="198" formatCode="0.0">
                  <c:v>27850</c:v>
                </c:pt>
                <c:pt idx="199" formatCode="0.0">
                  <c:v>32400</c:v>
                </c:pt>
                <c:pt idx="200" formatCode="0.0">
                  <c:v>37050</c:v>
                </c:pt>
                <c:pt idx="201" formatCode="0.0">
                  <c:v>41770</c:v>
                </c:pt>
                <c:pt idx="202" formatCode="0.0">
                  <c:v>46550</c:v>
                </c:pt>
                <c:pt idx="203" formatCode="0.0">
                  <c:v>51360</c:v>
                </c:pt>
                <c:pt idx="204" formatCode="0.0">
                  <c:v>56200</c:v>
                </c:pt>
                <c:pt idx="205" formatCode="0.0">
                  <c:v>61040</c:v>
                </c:pt>
                <c:pt idx="206" formatCode="0.0">
                  <c:v>65890</c:v>
                </c:pt>
                <c:pt idx="207" formatCode="0.0">
                  <c:v>70720</c:v>
                </c:pt>
                <c:pt idx="208" formatCode="0.0">
                  <c:v>80360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4304"/>
        <c:axId val="480857832"/>
      </c:scatterChart>
      <c:valAx>
        <c:axId val="4808543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7832"/>
        <c:crosses val="autoZero"/>
        <c:crossBetween val="midCat"/>
        <c:majorUnit val="10"/>
      </c:valAx>
      <c:valAx>
        <c:axId val="48085783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43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srim2H_Havar!$P$5</c:f>
          <c:strCache>
            <c:ptCount val="1"/>
            <c:pt idx="0">
              <c:v>srim2H_Havar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srim2H_Havar!$D$20:$D$228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srim2H_Havar!$E$20:$E$228</c:f>
              <c:numCache>
                <c:formatCode>0.000E+00</c:formatCode>
                <c:ptCount val="209"/>
                <c:pt idx="0">
                  <c:v>4.0049999999999999E-3</c:v>
                </c:pt>
                <c:pt idx="1">
                  <c:v>4.248E-3</c:v>
                </c:pt>
                <c:pt idx="2">
                  <c:v>4.4780000000000002E-3</c:v>
                </c:pt>
                <c:pt idx="3">
                  <c:v>4.6969999999999998E-3</c:v>
                </c:pt>
                <c:pt idx="4">
                  <c:v>4.9059999999999998E-3</c:v>
                </c:pt>
                <c:pt idx="5">
                  <c:v>5.1060000000000003E-3</c:v>
                </c:pt>
                <c:pt idx="6">
                  <c:v>5.2989999999999999E-3</c:v>
                </c:pt>
                <c:pt idx="7">
                  <c:v>5.4850000000000003E-3</c:v>
                </c:pt>
                <c:pt idx="8">
                  <c:v>5.6649999999999999E-3</c:v>
                </c:pt>
                <c:pt idx="9">
                  <c:v>6.0080000000000003E-3</c:v>
                </c:pt>
                <c:pt idx="10">
                  <c:v>6.3330000000000001E-3</c:v>
                </c:pt>
                <c:pt idx="11">
                  <c:v>6.6420000000000003E-3</c:v>
                </c:pt>
                <c:pt idx="12">
                  <c:v>6.9379999999999997E-3</c:v>
                </c:pt>
                <c:pt idx="13">
                  <c:v>7.221E-3</c:v>
                </c:pt>
                <c:pt idx="14">
                  <c:v>7.4939999999999998E-3</c:v>
                </c:pt>
                <c:pt idx="15">
                  <c:v>8.0110000000000008E-3</c:v>
                </c:pt>
                <c:pt idx="16">
                  <c:v>8.4969999999999993E-3</c:v>
                </c:pt>
                <c:pt idx="17">
                  <c:v>8.9569999999999997E-3</c:v>
                </c:pt>
                <c:pt idx="18">
                  <c:v>9.3939999999999996E-3</c:v>
                </c:pt>
                <c:pt idx="19">
                  <c:v>9.8110000000000003E-3</c:v>
                </c:pt>
                <c:pt idx="20">
                  <c:v>1.021E-2</c:v>
                </c:pt>
                <c:pt idx="21">
                  <c:v>1.06E-2</c:v>
                </c:pt>
                <c:pt idx="22">
                  <c:v>1.0970000000000001E-2</c:v>
                </c:pt>
                <c:pt idx="23">
                  <c:v>1.133E-2</c:v>
                </c:pt>
                <c:pt idx="24">
                  <c:v>1.1679999999999999E-2</c:v>
                </c:pt>
                <c:pt idx="25">
                  <c:v>1.2019999999999999E-2</c:v>
                </c:pt>
                <c:pt idx="26">
                  <c:v>1.2670000000000001E-2</c:v>
                </c:pt>
                <c:pt idx="27">
                  <c:v>1.3429999999999999E-2</c:v>
                </c:pt>
                <c:pt idx="28">
                  <c:v>1.4160000000000001E-2</c:v>
                </c:pt>
                <c:pt idx="29">
                  <c:v>1.485E-2</c:v>
                </c:pt>
                <c:pt idx="30">
                  <c:v>1.5509999999999999E-2</c:v>
                </c:pt>
                <c:pt idx="31">
                  <c:v>1.6150000000000001E-2</c:v>
                </c:pt>
                <c:pt idx="32">
                  <c:v>1.6760000000000001E-2</c:v>
                </c:pt>
                <c:pt idx="33">
                  <c:v>1.7340000000000001E-2</c:v>
                </c:pt>
                <c:pt idx="34">
                  <c:v>1.7909999999999999E-2</c:v>
                </c:pt>
                <c:pt idx="35">
                  <c:v>1.9E-2</c:v>
                </c:pt>
                <c:pt idx="36">
                  <c:v>2.0029999999999999E-2</c:v>
                </c:pt>
                <c:pt idx="37">
                  <c:v>2.1000000000000001E-2</c:v>
                </c:pt>
                <c:pt idx="38">
                  <c:v>2.1940000000000001E-2</c:v>
                </c:pt>
                <c:pt idx="39">
                  <c:v>2.283E-2</c:v>
                </c:pt>
                <c:pt idx="40">
                  <c:v>2.3699999999999999E-2</c:v>
                </c:pt>
                <c:pt idx="41">
                  <c:v>2.5329999999999998E-2</c:v>
                </c:pt>
                <c:pt idx="42">
                  <c:v>2.6870000000000002E-2</c:v>
                </c:pt>
                <c:pt idx="43">
                  <c:v>2.8320000000000001E-2</c:v>
                </c:pt>
                <c:pt idx="44">
                  <c:v>2.971E-2</c:v>
                </c:pt>
                <c:pt idx="45">
                  <c:v>3.1029999999999999E-2</c:v>
                </c:pt>
                <c:pt idx="46">
                  <c:v>3.2289999999999999E-2</c:v>
                </c:pt>
                <c:pt idx="47">
                  <c:v>3.3509999999999998E-2</c:v>
                </c:pt>
                <c:pt idx="48">
                  <c:v>3.4689999999999999E-2</c:v>
                </c:pt>
                <c:pt idx="49">
                  <c:v>3.5830000000000001E-2</c:v>
                </c:pt>
                <c:pt idx="50">
                  <c:v>3.6929999999999998E-2</c:v>
                </c:pt>
                <c:pt idx="51">
                  <c:v>3.7999999999999999E-2</c:v>
                </c:pt>
                <c:pt idx="52">
                  <c:v>4.0050000000000002E-2</c:v>
                </c:pt>
                <c:pt idx="53">
                  <c:v>4.2479999999999997E-2</c:v>
                </c:pt>
                <c:pt idx="54">
                  <c:v>4.478E-2</c:v>
                </c:pt>
                <c:pt idx="55">
                  <c:v>4.6969999999999998E-2</c:v>
                </c:pt>
                <c:pt idx="56">
                  <c:v>4.9059999999999999E-2</c:v>
                </c:pt>
                <c:pt idx="57">
                  <c:v>5.1060000000000001E-2</c:v>
                </c:pt>
                <c:pt idx="58">
                  <c:v>5.2990000000000002E-2</c:v>
                </c:pt>
                <c:pt idx="59">
                  <c:v>5.4850000000000003E-2</c:v>
                </c:pt>
                <c:pt idx="60">
                  <c:v>5.6649999999999999E-2</c:v>
                </c:pt>
                <c:pt idx="61">
                  <c:v>6.0010000000000001E-2</c:v>
                </c:pt>
                <c:pt idx="62">
                  <c:v>6.3189999999999996E-2</c:v>
                </c:pt>
                <c:pt idx="63">
                  <c:v>6.6199999999999995E-2</c:v>
                </c:pt>
                <c:pt idx="64">
                  <c:v>6.905E-2</c:v>
                </c:pt>
                <c:pt idx="65">
                  <c:v>7.177E-2</c:v>
                </c:pt>
                <c:pt idx="66">
                  <c:v>7.4359999999999996E-2</c:v>
                </c:pt>
                <c:pt idx="67">
                  <c:v>7.918E-2</c:v>
                </c:pt>
                <c:pt idx="68">
                  <c:v>8.3599999999999994E-2</c:v>
                </c:pt>
                <c:pt idx="69">
                  <c:v>8.7690000000000004E-2</c:v>
                </c:pt>
                <c:pt idx="70">
                  <c:v>9.1550000000000006E-2</c:v>
                </c:pt>
                <c:pt idx="71">
                  <c:v>9.5259999999999997E-2</c:v>
                </c:pt>
                <c:pt idx="72">
                  <c:v>9.8860000000000003E-2</c:v>
                </c:pt>
                <c:pt idx="73">
                  <c:v>0.1024</c:v>
                </c:pt>
                <c:pt idx="74">
                  <c:v>0.10580000000000001</c:v>
                </c:pt>
                <c:pt idx="75">
                  <c:v>0.10920000000000001</c:v>
                </c:pt>
                <c:pt idx="76">
                  <c:v>0.1125</c:v>
                </c:pt>
                <c:pt idx="77">
                  <c:v>0.1157</c:v>
                </c:pt>
                <c:pt idx="78">
                  <c:v>0.12189999999999999</c:v>
                </c:pt>
                <c:pt idx="79">
                  <c:v>0.12920000000000001</c:v>
                </c:pt>
                <c:pt idx="80">
                  <c:v>0.13619999999999999</c:v>
                </c:pt>
                <c:pt idx="81">
                  <c:v>0.1429</c:v>
                </c:pt>
                <c:pt idx="82">
                  <c:v>0.14929999999999999</c:v>
                </c:pt>
                <c:pt idx="83">
                  <c:v>0.15540000000000001</c:v>
                </c:pt>
                <c:pt idx="84">
                  <c:v>0.16139999999999999</c:v>
                </c:pt>
                <c:pt idx="85">
                  <c:v>0.1671</c:v>
                </c:pt>
                <c:pt idx="86">
                  <c:v>0.17269999999999999</c:v>
                </c:pt>
                <c:pt idx="87">
                  <c:v>0.18310000000000001</c:v>
                </c:pt>
                <c:pt idx="88">
                  <c:v>0.1928</c:v>
                </c:pt>
                <c:pt idx="89">
                  <c:v>0.20169999999999999</c:v>
                </c:pt>
                <c:pt idx="90">
                  <c:v>0.2099</c:v>
                </c:pt>
                <c:pt idx="91">
                  <c:v>0.2175</c:v>
                </c:pt>
                <c:pt idx="92">
                  <c:v>0.22439999999999999</c:v>
                </c:pt>
                <c:pt idx="93">
                  <c:v>0.2366</c:v>
                </c:pt>
                <c:pt idx="94">
                  <c:v>0.24679999999999999</c:v>
                </c:pt>
                <c:pt idx="95">
                  <c:v>0.25530000000000003</c:v>
                </c:pt>
                <c:pt idx="96">
                  <c:v>0.26229999999999998</c:v>
                </c:pt>
                <c:pt idx="97">
                  <c:v>0.26819999999999999</c:v>
                </c:pt>
                <c:pt idx="98">
                  <c:v>0.27300000000000002</c:v>
                </c:pt>
                <c:pt idx="99">
                  <c:v>0.27689999999999998</c:v>
                </c:pt>
                <c:pt idx="100">
                  <c:v>0.28010000000000002</c:v>
                </c:pt>
                <c:pt idx="101">
                  <c:v>0.28270000000000001</c:v>
                </c:pt>
                <c:pt idx="102">
                  <c:v>0.28470000000000001</c:v>
                </c:pt>
                <c:pt idx="103">
                  <c:v>0.28620000000000001</c:v>
                </c:pt>
                <c:pt idx="104">
                  <c:v>0.28799999999999998</c:v>
                </c:pt>
                <c:pt idx="105">
                  <c:v>0.28849999999999998</c:v>
                </c:pt>
                <c:pt idx="106">
                  <c:v>0.28749999999999998</c:v>
                </c:pt>
                <c:pt idx="107">
                  <c:v>0.28539999999999999</c:v>
                </c:pt>
                <c:pt idx="108">
                  <c:v>0.28249999999999997</c:v>
                </c:pt>
                <c:pt idx="109">
                  <c:v>0.27910000000000001</c:v>
                </c:pt>
                <c:pt idx="110">
                  <c:v>0.27529999999999999</c:v>
                </c:pt>
                <c:pt idx="111">
                  <c:v>0.2712</c:v>
                </c:pt>
                <c:pt idx="112">
                  <c:v>0.26700000000000002</c:v>
                </c:pt>
                <c:pt idx="113">
                  <c:v>0.25829999999999997</c:v>
                </c:pt>
                <c:pt idx="114">
                  <c:v>0.24979999999999999</c:v>
                </c:pt>
                <c:pt idx="115">
                  <c:v>0.24149999999999999</c:v>
                </c:pt>
                <c:pt idx="116">
                  <c:v>0.2336</c:v>
                </c:pt>
                <c:pt idx="117">
                  <c:v>0.2261</c:v>
                </c:pt>
                <c:pt idx="118">
                  <c:v>0.21909999999999999</c:v>
                </c:pt>
                <c:pt idx="119">
                  <c:v>0.20619999999999999</c:v>
                </c:pt>
                <c:pt idx="120">
                  <c:v>0.19489999999999999</c:v>
                </c:pt>
                <c:pt idx="121">
                  <c:v>0.18490000000000001</c:v>
                </c:pt>
                <c:pt idx="122">
                  <c:v>0.17610000000000001</c:v>
                </c:pt>
                <c:pt idx="123">
                  <c:v>0.1681</c:v>
                </c:pt>
                <c:pt idx="124">
                  <c:v>0.161</c:v>
                </c:pt>
                <c:pt idx="125">
                  <c:v>0.1545</c:v>
                </c:pt>
                <c:pt idx="126">
                  <c:v>0.14860000000000001</c:v>
                </c:pt>
                <c:pt idx="127">
                  <c:v>0.14330000000000001</c:v>
                </c:pt>
                <c:pt idx="128">
                  <c:v>0.1384</c:v>
                </c:pt>
                <c:pt idx="129">
                  <c:v>0.1338</c:v>
                </c:pt>
                <c:pt idx="130">
                  <c:v>0.1258</c:v>
                </c:pt>
                <c:pt idx="131">
                  <c:v>0.1181</c:v>
                </c:pt>
                <c:pt idx="132">
                  <c:v>0.111</c:v>
                </c:pt>
                <c:pt idx="133">
                  <c:v>0.1051</c:v>
                </c:pt>
                <c:pt idx="134">
                  <c:v>9.9849999999999994E-2</c:v>
                </c:pt>
                <c:pt idx="135">
                  <c:v>9.5189999999999997E-2</c:v>
                </c:pt>
                <c:pt idx="136">
                  <c:v>9.1020000000000004E-2</c:v>
                </c:pt>
                <c:pt idx="137">
                  <c:v>8.7249999999999994E-2</c:v>
                </c:pt>
                <c:pt idx="138">
                  <c:v>8.3830000000000002E-2</c:v>
                </c:pt>
                <c:pt idx="139">
                  <c:v>7.7859999999999999E-2</c:v>
                </c:pt>
                <c:pt idx="140">
                  <c:v>7.2800000000000004E-2</c:v>
                </c:pt>
                <c:pt idx="141">
                  <c:v>6.8449999999999997E-2</c:v>
                </c:pt>
                <c:pt idx="142">
                  <c:v>6.4659999999999995E-2</c:v>
                </c:pt>
                <c:pt idx="143">
                  <c:v>6.1330000000000003E-2</c:v>
                </c:pt>
                <c:pt idx="144">
                  <c:v>5.8380000000000001E-2</c:v>
                </c:pt>
                <c:pt idx="145">
                  <c:v>5.3350000000000002E-2</c:v>
                </c:pt>
                <c:pt idx="146">
                  <c:v>4.922E-2</c:v>
                </c:pt>
                <c:pt idx="147">
                  <c:v>4.5760000000000002E-2</c:v>
                </c:pt>
                <c:pt idx="148">
                  <c:v>4.2819999999999997E-2</c:v>
                </c:pt>
                <c:pt idx="149">
                  <c:v>4.027E-2</c:v>
                </c:pt>
                <c:pt idx="150">
                  <c:v>3.805E-2</c:v>
                </c:pt>
                <c:pt idx="151">
                  <c:v>3.6089999999999997E-2</c:v>
                </c:pt>
                <c:pt idx="152">
                  <c:v>3.4340000000000002E-2</c:v>
                </c:pt>
                <c:pt idx="153">
                  <c:v>3.2779999999999997E-2</c:v>
                </c:pt>
                <c:pt idx="154">
                  <c:v>3.1370000000000002E-2</c:v>
                </c:pt>
                <c:pt idx="155">
                  <c:v>3.0089999999999999E-2</c:v>
                </c:pt>
                <c:pt idx="156">
                  <c:v>2.785E-2</c:v>
                </c:pt>
                <c:pt idx="157">
                  <c:v>2.5530000000000001E-2</c:v>
                </c:pt>
                <c:pt idx="158">
                  <c:v>2.3609999999999999E-2</c:v>
                </c:pt>
                <c:pt idx="159">
                  <c:v>2.1989999999999999E-2</c:v>
                </c:pt>
                <c:pt idx="160">
                  <c:v>2.06E-2</c:v>
                </c:pt>
                <c:pt idx="161">
                  <c:v>1.9390000000000001E-2</c:v>
                </c:pt>
                <c:pt idx="162">
                  <c:v>1.8339999999999999E-2</c:v>
                </c:pt>
                <c:pt idx="163">
                  <c:v>1.7399999999999999E-2</c:v>
                </c:pt>
                <c:pt idx="164">
                  <c:v>1.6570000000000001E-2</c:v>
                </c:pt>
                <c:pt idx="165">
                  <c:v>1.515E-2</c:v>
                </c:pt>
                <c:pt idx="166">
                  <c:v>1.3979999999999999E-2</c:v>
                </c:pt>
                <c:pt idx="167">
                  <c:v>1.2999999999999999E-2</c:v>
                </c:pt>
                <c:pt idx="168">
                  <c:v>1.2160000000000001E-2</c:v>
                </c:pt>
                <c:pt idx="169">
                  <c:v>1.1440000000000001E-2</c:v>
                </c:pt>
                <c:pt idx="170">
                  <c:v>1.081E-2</c:v>
                </c:pt>
                <c:pt idx="171">
                  <c:v>9.7599999999999996E-3</c:v>
                </c:pt>
                <c:pt idx="172">
                  <c:v>8.9219999999999994E-3</c:v>
                </c:pt>
                <c:pt idx="173">
                  <c:v>8.2360000000000003E-3</c:v>
                </c:pt>
                <c:pt idx="174">
                  <c:v>7.6629999999999997E-3</c:v>
                </c:pt>
                <c:pt idx="175">
                  <c:v>7.1770000000000002E-3</c:v>
                </c:pt>
                <c:pt idx="176">
                  <c:v>6.7590000000000003E-3</c:v>
                </c:pt>
                <c:pt idx="177">
                  <c:v>6.3959999999999998E-3</c:v>
                </c:pt>
                <c:pt idx="178">
                  <c:v>6.0769999999999999E-3</c:v>
                </c:pt>
                <c:pt idx="179">
                  <c:v>5.7939999999999997E-3</c:v>
                </c:pt>
                <c:pt idx="180">
                  <c:v>5.5420000000000001E-3</c:v>
                </c:pt>
                <c:pt idx="181">
                  <c:v>5.3160000000000004E-3</c:v>
                </c:pt>
                <c:pt idx="182">
                  <c:v>4.927E-3</c:v>
                </c:pt>
                <c:pt idx="183">
                  <c:v>4.5310000000000003E-3</c:v>
                </c:pt>
                <c:pt idx="184">
                  <c:v>4.2079999999999999E-3</c:v>
                </c:pt>
                <c:pt idx="185">
                  <c:v>3.9410000000000001E-3</c:v>
                </c:pt>
                <c:pt idx="186">
                  <c:v>3.7160000000000001E-3</c:v>
                </c:pt>
                <c:pt idx="187">
                  <c:v>3.5230000000000001E-3</c:v>
                </c:pt>
                <c:pt idx="188">
                  <c:v>3.356E-3</c:v>
                </c:pt>
                <c:pt idx="189">
                  <c:v>3.2109999999999999E-3</c:v>
                </c:pt>
                <c:pt idx="190">
                  <c:v>3.0829999999999998E-3</c:v>
                </c:pt>
                <c:pt idx="191">
                  <c:v>2.8679999999999999E-3</c:v>
                </c:pt>
                <c:pt idx="192">
                  <c:v>2.6940000000000002E-3</c:v>
                </c:pt>
                <c:pt idx="193">
                  <c:v>2.5509999999999999E-3</c:v>
                </c:pt>
                <c:pt idx="194">
                  <c:v>2.4320000000000001E-3</c:v>
                </c:pt>
                <c:pt idx="195">
                  <c:v>2.33E-3</c:v>
                </c:pt>
                <c:pt idx="196">
                  <c:v>2.2439999999999999E-3</c:v>
                </c:pt>
                <c:pt idx="197">
                  <c:v>2.1020000000000001E-3</c:v>
                </c:pt>
                <c:pt idx="198">
                  <c:v>1.993E-3</c:v>
                </c:pt>
                <c:pt idx="199">
                  <c:v>1.9070000000000001E-3</c:v>
                </c:pt>
                <c:pt idx="200">
                  <c:v>1.8370000000000001E-3</c:v>
                </c:pt>
                <c:pt idx="201">
                  <c:v>1.779E-3</c:v>
                </c:pt>
                <c:pt idx="202">
                  <c:v>1.7309999999999999E-3</c:v>
                </c:pt>
                <c:pt idx="203">
                  <c:v>1.691E-3</c:v>
                </c:pt>
                <c:pt idx="204">
                  <c:v>1.6570000000000001E-3</c:v>
                </c:pt>
                <c:pt idx="205">
                  <c:v>1.627E-3</c:v>
                </c:pt>
                <c:pt idx="206">
                  <c:v>1.6019999999999999E-3</c:v>
                </c:pt>
                <c:pt idx="207">
                  <c:v>1.58E-3</c:v>
                </c:pt>
                <c:pt idx="208">
                  <c:v>1.5449999999999999E-3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0B-4301-825E-52A740B6AEBE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srim2H_Havar!$D$20:$D$228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srim2H_Havar!$F$20:$F$228</c:f>
              <c:numCache>
                <c:formatCode>0.000E+00</c:formatCode>
                <c:ptCount val="209"/>
                <c:pt idx="0">
                  <c:v>3.7290000000000001E-3</c:v>
                </c:pt>
                <c:pt idx="1">
                  <c:v>3.9110000000000004E-3</c:v>
                </c:pt>
                <c:pt idx="2">
                  <c:v>4.0769999999999999E-3</c:v>
                </c:pt>
                <c:pt idx="3">
                  <c:v>4.2310000000000004E-3</c:v>
                </c:pt>
                <c:pt idx="4">
                  <c:v>4.3740000000000003E-3</c:v>
                </c:pt>
                <c:pt idx="5">
                  <c:v>4.5069999999999997E-3</c:v>
                </c:pt>
                <c:pt idx="6">
                  <c:v>4.6309999999999997E-3</c:v>
                </c:pt>
                <c:pt idx="7">
                  <c:v>4.7479999999999996E-3</c:v>
                </c:pt>
                <c:pt idx="8">
                  <c:v>4.8589999999999996E-3</c:v>
                </c:pt>
                <c:pt idx="9">
                  <c:v>5.0619999999999997E-3</c:v>
                </c:pt>
                <c:pt idx="10">
                  <c:v>5.2459999999999998E-3</c:v>
                </c:pt>
                <c:pt idx="11">
                  <c:v>5.4140000000000004E-3</c:v>
                </c:pt>
                <c:pt idx="12">
                  <c:v>5.568E-3</c:v>
                </c:pt>
                <c:pt idx="13">
                  <c:v>5.7099999999999998E-3</c:v>
                </c:pt>
                <c:pt idx="14">
                  <c:v>5.8409999999999998E-3</c:v>
                </c:pt>
                <c:pt idx="15">
                  <c:v>6.0780000000000001E-3</c:v>
                </c:pt>
                <c:pt idx="16">
                  <c:v>6.2859999999999999E-3</c:v>
                </c:pt>
                <c:pt idx="17">
                  <c:v>6.4700000000000001E-3</c:v>
                </c:pt>
                <c:pt idx="18">
                  <c:v>6.6350000000000003E-3</c:v>
                </c:pt>
                <c:pt idx="19">
                  <c:v>6.7850000000000002E-3</c:v>
                </c:pt>
                <c:pt idx="20">
                  <c:v>6.9199999999999999E-3</c:v>
                </c:pt>
                <c:pt idx="21">
                  <c:v>7.0439999999999999E-3</c:v>
                </c:pt>
                <c:pt idx="22">
                  <c:v>7.1570000000000002E-3</c:v>
                </c:pt>
                <c:pt idx="23">
                  <c:v>7.2610000000000001E-3</c:v>
                </c:pt>
                <c:pt idx="24">
                  <c:v>7.358E-3</c:v>
                </c:pt>
                <c:pt idx="25">
                  <c:v>7.4469999999999996E-3</c:v>
                </c:pt>
                <c:pt idx="26">
                  <c:v>7.6080000000000002E-3</c:v>
                </c:pt>
                <c:pt idx="27">
                  <c:v>7.7799999999999996E-3</c:v>
                </c:pt>
                <c:pt idx="28">
                  <c:v>7.9260000000000008E-3</c:v>
                </c:pt>
                <c:pt idx="29">
                  <c:v>8.0510000000000009E-3</c:v>
                </c:pt>
                <c:pt idx="30">
                  <c:v>8.1600000000000006E-3</c:v>
                </c:pt>
                <c:pt idx="31">
                  <c:v>8.2539999999999992E-3</c:v>
                </c:pt>
                <c:pt idx="32">
                  <c:v>8.3359999999999997E-3</c:v>
                </c:pt>
                <c:pt idx="33">
                  <c:v>8.4080000000000005E-3</c:v>
                </c:pt>
                <c:pt idx="34">
                  <c:v>8.4709999999999994E-3</c:v>
                </c:pt>
                <c:pt idx="35">
                  <c:v>8.5749999999999993E-3</c:v>
                </c:pt>
                <c:pt idx="36">
                  <c:v>8.6549999999999995E-3</c:v>
                </c:pt>
                <c:pt idx="37">
                  <c:v>8.7159999999999998E-3</c:v>
                </c:pt>
                <c:pt idx="38">
                  <c:v>8.7620000000000007E-3</c:v>
                </c:pt>
                <c:pt idx="39">
                  <c:v>8.796E-3</c:v>
                </c:pt>
                <c:pt idx="40">
                  <c:v>8.8199999999999997E-3</c:v>
                </c:pt>
                <c:pt idx="41">
                  <c:v>8.8430000000000002E-3</c:v>
                </c:pt>
                <c:pt idx="42">
                  <c:v>8.8430000000000002E-3</c:v>
                </c:pt>
                <c:pt idx="43">
                  <c:v>8.8249999999999995E-3</c:v>
                </c:pt>
                <c:pt idx="44">
                  <c:v>8.7939999999999997E-3</c:v>
                </c:pt>
                <c:pt idx="45">
                  <c:v>8.7539999999999996E-3</c:v>
                </c:pt>
                <c:pt idx="46">
                  <c:v>8.7069999999999995E-3</c:v>
                </c:pt>
                <c:pt idx="47">
                  <c:v>8.6549999999999995E-3</c:v>
                </c:pt>
                <c:pt idx="48">
                  <c:v>8.5979999999999997E-3</c:v>
                </c:pt>
                <c:pt idx="49">
                  <c:v>8.5389999999999997E-3</c:v>
                </c:pt>
                <c:pt idx="50">
                  <c:v>8.4779999999999994E-3</c:v>
                </c:pt>
                <c:pt idx="51">
                  <c:v>8.4150000000000006E-3</c:v>
                </c:pt>
                <c:pt idx="52">
                  <c:v>8.286E-3</c:v>
                </c:pt>
                <c:pt idx="53">
                  <c:v>8.123E-3</c:v>
                </c:pt>
                <c:pt idx="54">
                  <c:v>7.9620000000000003E-3</c:v>
                </c:pt>
                <c:pt idx="55">
                  <c:v>7.8040000000000002E-3</c:v>
                </c:pt>
                <c:pt idx="56">
                  <c:v>7.6499999999999997E-3</c:v>
                </c:pt>
                <c:pt idx="57">
                  <c:v>7.5009999999999999E-3</c:v>
                </c:pt>
                <c:pt idx="58">
                  <c:v>7.358E-3</c:v>
                </c:pt>
                <c:pt idx="59">
                  <c:v>7.2189999999999997E-3</c:v>
                </c:pt>
                <c:pt idx="60">
                  <c:v>7.0860000000000003E-3</c:v>
                </c:pt>
                <c:pt idx="61">
                  <c:v>6.8349999999999999E-3</c:v>
                </c:pt>
                <c:pt idx="62">
                  <c:v>6.6020000000000002E-3</c:v>
                </c:pt>
                <c:pt idx="63">
                  <c:v>6.3870000000000003E-3</c:v>
                </c:pt>
                <c:pt idx="64">
                  <c:v>6.1869999999999998E-3</c:v>
                </c:pt>
                <c:pt idx="65">
                  <c:v>6.0010000000000003E-3</c:v>
                </c:pt>
                <c:pt idx="66">
                  <c:v>5.8279999999999998E-3</c:v>
                </c:pt>
                <c:pt idx="67">
                  <c:v>5.5139999999999998E-3</c:v>
                </c:pt>
                <c:pt idx="68">
                  <c:v>5.2379999999999996E-3</c:v>
                </c:pt>
                <c:pt idx="69">
                  <c:v>4.993E-3</c:v>
                </c:pt>
                <c:pt idx="70">
                  <c:v>4.7730000000000003E-3</c:v>
                </c:pt>
                <c:pt idx="71">
                  <c:v>4.5750000000000001E-3</c:v>
                </c:pt>
                <c:pt idx="72">
                  <c:v>4.3949999999999996E-3</c:v>
                </c:pt>
                <c:pt idx="73">
                  <c:v>4.2310000000000004E-3</c:v>
                </c:pt>
                <c:pt idx="74">
                  <c:v>4.0819999999999997E-3</c:v>
                </c:pt>
                <c:pt idx="75">
                  <c:v>3.9439999999999996E-3</c:v>
                </c:pt>
                <c:pt idx="76">
                  <c:v>3.8159999999999999E-3</c:v>
                </c:pt>
                <c:pt idx="77">
                  <c:v>3.6979999999999999E-3</c:v>
                </c:pt>
                <c:pt idx="78">
                  <c:v>3.4859999999999999E-3</c:v>
                </c:pt>
                <c:pt idx="79">
                  <c:v>3.258E-3</c:v>
                </c:pt>
                <c:pt idx="80">
                  <c:v>3.0609999999999999E-3</c:v>
                </c:pt>
                <c:pt idx="81">
                  <c:v>2.8909999999999999E-3</c:v>
                </c:pt>
                <c:pt idx="82">
                  <c:v>2.7409999999999999E-3</c:v>
                </c:pt>
                <c:pt idx="83">
                  <c:v>2.6069999999999999E-3</c:v>
                </c:pt>
                <c:pt idx="84">
                  <c:v>2.4880000000000002E-3</c:v>
                </c:pt>
                <c:pt idx="85">
                  <c:v>2.3809999999999999E-3</c:v>
                </c:pt>
                <c:pt idx="86">
                  <c:v>2.284E-3</c:v>
                </c:pt>
                <c:pt idx="87">
                  <c:v>2.1150000000000001E-3</c:v>
                </c:pt>
                <c:pt idx="88">
                  <c:v>1.9719999999999998E-3</c:v>
                </c:pt>
                <c:pt idx="89">
                  <c:v>1.8489999999999999E-3</c:v>
                </c:pt>
                <c:pt idx="90">
                  <c:v>1.743E-3</c:v>
                </c:pt>
                <c:pt idx="91">
                  <c:v>1.6490000000000001E-3</c:v>
                </c:pt>
                <c:pt idx="92">
                  <c:v>1.5659999999999999E-3</c:v>
                </c:pt>
                <c:pt idx="93">
                  <c:v>1.426E-3</c:v>
                </c:pt>
                <c:pt idx="94">
                  <c:v>1.3110000000000001E-3</c:v>
                </c:pt>
                <c:pt idx="95">
                  <c:v>1.2149999999999999E-3</c:v>
                </c:pt>
                <c:pt idx="96">
                  <c:v>1.134E-3</c:v>
                </c:pt>
                <c:pt idx="97">
                  <c:v>1.0640000000000001E-3</c:v>
                </c:pt>
                <c:pt idx="98">
                  <c:v>1.0020000000000001E-3</c:v>
                </c:pt>
                <c:pt idx="99">
                  <c:v>9.4859999999999996E-4</c:v>
                </c:pt>
                <c:pt idx="100">
                  <c:v>9.0090000000000005E-4</c:v>
                </c:pt>
                <c:pt idx="101">
                  <c:v>8.5820000000000004E-4</c:v>
                </c:pt>
                <c:pt idx="102">
                  <c:v>8.1970000000000003E-4</c:v>
                </c:pt>
                <c:pt idx="103">
                  <c:v>7.8490000000000005E-4</c:v>
                </c:pt>
                <c:pt idx="104">
                  <c:v>7.2429999999999999E-4</c:v>
                </c:pt>
                <c:pt idx="105">
                  <c:v>6.6149999999999998E-4</c:v>
                </c:pt>
                <c:pt idx="106">
                  <c:v>6.0959999999999996E-4</c:v>
                </c:pt>
                <c:pt idx="107">
                  <c:v>5.6590000000000004E-4</c:v>
                </c:pt>
                <c:pt idx="108">
                  <c:v>5.2859999999999995E-4</c:v>
                </c:pt>
                <c:pt idx="109">
                  <c:v>4.9629999999999997E-4</c:v>
                </c:pt>
                <c:pt idx="110">
                  <c:v>4.6799999999999999E-4</c:v>
                </c:pt>
                <c:pt idx="111">
                  <c:v>4.4309999999999998E-4</c:v>
                </c:pt>
                <c:pt idx="112">
                  <c:v>4.2089999999999999E-4</c:v>
                </c:pt>
                <c:pt idx="113">
                  <c:v>3.8299999999999999E-4</c:v>
                </c:pt>
                <c:pt idx="114">
                  <c:v>3.5179999999999999E-4</c:v>
                </c:pt>
                <c:pt idx="115">
                  <c:v>3.257E-4</c:v>
                </c:pt>
                <c:pt idx="116">
                  <c:v>3.035E-4</c:v>
                </c:pt>
                <c:pt idx="117">
                  <c:v>2.8439999999999997E-4</c:v>
                </c:pt>
                <c:pt idx="118">
                  <c:v>2.676E-4</c:v>
                </c:pt>
                <c:pt idx="119">
                  <c:v>2.399E-4</c:v>
                </c:pt>
                <c:pt idx="120">
                  <c:v>2.176E-4</c:v>
                </c:pt>
                <c:pt idx="121">
                  <c:v>1.995E-4</c:v>
                </c:pt>
                <c:pt idx="122">
                  <c:v>1.8430000000000001E-4</c:v>
                </c:pt>
                <c:pt idx="123">
                  <c:v>1.7139999999999999E-4</c:v>
                </c:pt>
                <c:pt idx="124">
                  <c:v>1.6029999999999999E-4</c:v>
                </c:pt>
                <c:pt idx="125">
                  <c:v>1.506E-4</c:v>
                </c:pt>
                <c:pt idx="126">
                  <c:v>1.4210000000000001E-4</c:v>
                </c:pt>
                <c:pt idx="127">
                  <c:v>1.3459999999999999E-4</c:v>
                </c:pt>
                <c:pt idx="128">
                  <c:v>1.2789999999999999E-4</c:v>
                </c:pt>
                <c:pt idx="129">
                  <c:v>1.219E-4</c:v>
                </c:pt>
                <c:pt idx="130">
                  <c:v>1.115E-4</c:v>
                </c:pt>
                <c:pt idx="131">
                  <c:v>1.009E-4</c:v>
                </c:pt>
                <c:pt idx="132">
                  <c:v>9.2189999999999997E-5</c:v>
                </c:pt>
                <c:pt idx="133">
                  <c:v>8.4989999999999998E-5</c:v>
                </c:pt>
                <c:pt idx="134">
                  <c:v>7.8880000000000004E-5</c:v>
                </c:pt>
                <c:pt idx="135">
                  <c:v>7.3650000000000001E-5</c:v>
                </c:pt>
                <c:pt idx="136">
                  <c:v>6.9099999999999999E-5</c:v>
                </c:pt>
                <c:pt idx="137">
                  <c:v>6.512E-5</c:v>
                </c:pt>
                <c:pt idx="138">
                  <c:v>6.1589999999999998E-5</c:v>
                </c:pt>
                <c:pt idx="139">
                  <c:v>5.5630000000000001E-5</c:v>
                </c:pt>
                <c:pt idx="140">
                  <c:v>5.0779999999999998E-5</c:v>
                </c:pt>
                <c:pt idx="141">
                  <c:v>4.6749999999999998E-5</c:v>
                </c:pt>
                <c:pt idx="142">
                  <c:v>4.3340000000000002E-5</c:v>
                </c:pt>
                <c:pt idx="143">
                  <c:v>4.0420000000000003E-5</c:v>
                </c:pt>
                <c:pt idx="144">
                  <c:v>3.7889999999999998E-5</c:v>
                </c:pt>
                <c:pt idx="145">
                  <c:v>3.3720000000000002E-5</c:v>
                </c:pt>
                <c:pt idx="146">
                  <c:v>3.0409999999999999E-5</c:v>
                </c:pt>
                <c:pt idx="147">
                  <c:v>2.7719999999999999E-5</c:v>
                </c:pt>
                <c:pt idx="148">
                  <c:v>2.55E-5</c:v>
                </c:pt>
                <c:pt idx="149">
                  <c:v>2.3620000000000001E-5</c:v>
                </c:pt>
                <c:pt idx="150">
                  <c:v>2.2010000000000001E-5</c:v>
                </c:pt>
                <c:pt idx="151">
                  <c:v>2.0610000000000001E-5</c:v>
                </c:pt>
                <c:pt idx="152">
                  <c:v>1.9389999999999999E-5</c:v>
                </c:pt>
                <c:pt idx="153">
                  <c:v>1.8320000000000001E-5</c:v>
                </c:pt>
                <c:pt idx="154">
                  <c:v>1.736E-5</c:v>
                </c:pt>
                <c:pt idx="155">
                  <c:v>1.6500000000000001E-5</c:v>
                </c:pt>
                <c:pt idx="156">
                  <c:v>1.503E-5</c:v>
                </c:pt>
                <c:pt idx="157">
                  <c:v>1.3529999999999999E-5</c:v>
                </c:pt>
                <c:pt idx="158">
                  <c:v>1.2320000000000001E-5</c:v>
                </c:pt>
                <c:pt idx="159">
                  <c:v>1.132E-5</c:v>
                </c:pt>
                <c:pt idx="160">
                  <c:v>1.047E-5</c:v>
                </c:pt>
                <c:pt idx="161">
                  <c:v>9.7489999999999993E-6</c:v>
                </c:pt>
                <c:pt idx="162">
                  <c:v>9.1239999999999994E-6</c:v>
                </c:pt>
                <c:pt idx="163">
                  <c:v>8.5769999999999994E-6</c:v>
                </c:pt>
                <c:pt idx="164">
                  <c:v>8.0949999999999996E-6</c:v>
                </c:pt>
                <c:pt idx="165">
                  <c:v>7.2830000000000004E-6</c:v>
                </c:pt>
                <c:pt idx="166">
                  <c:v>6.6259999999999997E-6</c:v>
                </c:pt>
                <c:pt idx="167">
                  <c:v>6.0809999999999999E-6</c:v>
                </c:pt>
                <c:pt idx="168">
                  <c:v>5.6230000000000002E-6</c:v>
                </c:pt>
                <c:pt idx="169">
                  <c:v>5.2320000000000001E-6</c:v>
                </c:pt>
                <c:pt idx="170">
                  <c:v>4.8940000000000001E-6</c:v>
                </c:pt>
                <c:pt idx="171">
                  <c:v>4.3379999999999998E-6</c:v>
                </c:pt>
                <c:pt idx="172">
                  <c:v>3.8999999999999999E-6</c:v>
                </c:pt>
                <c:pt idx="173">
                  <c:v>3.5449999999999999E-6</c:v>
                </c:pt>
                <c:pt idx="174">
                  <c:v>3.252E-6</c:v>
                </c:pt>
                <c:pt idx="175">
                  <c:v>3.005E-6</c:v>
                </c:pt>
                <c:pt idx="176">
                  <c:v>2.7939999999999998E-6</c:v>
                </c:pt>
                <c:pt idx="177">
                  <c:v>2.6129999999999998E-6</c:v>
                </c:pt>
                <c:pt idx="178">
                  <c:v>2.4540000000000001E-6</c:v>
                </c:pt>
                <c:pt idx="179">
                  <c:v>2.3140000000000002E-6</c:v>
                </c:pt>
                <c:pt idx="180">
                  <c:v>2.1900000000000002E-6</c:v>
                </c:pt>
                <c:pt idx="181">
                  <c:v>2.0789999999999999E-6</c:v>
                </c:pt>
                <c:pt idx="182">
                  <c:v>1.888E-6</c:v>
                </c:pt>
                <c:pt idx="183">
                  <c:v>1.6959999999999999E-6</c:v>
                </c:pt>
                <c:pt idx="184">
                  <c:v>1.5409999999999999E-6</c:v>
                </c:pt>
                <c:pt idx="185">
                  <c:v>1.412E-6</c:v>
                </c:pt>
                <c:pt idx="186">
                  <c:v>1.3039999999999999E-6</c:v>
                </c:pt>
                <c:pt idx="187">
                  <c:v>1.212E-6</c:v>
                </c:pt>
                <c:pt idx="188">
                  <c:v>1.133E-6</c:v>
                </c:pt>
                <c:pt idx="189">
                  <c:v>1.063E-6</c:v>
                </c:pt>
                <c:pt idx="190">
                  <c:v>1.0020000000000001E-6</c:v>
                </c:pt>
                <c:pt idx="191">
                  <c:v>8.9950000000000003E-7</c:v>
                </c:pt>
                <c:pt idx="192">
                  <c:v>8.1660000000000005E-7</c:v>
                </c:pt>
                <c:pt idx="193">
                  <c:v>7.4809999999999998E-7</c:v>
                </c:pt>
                <c:pt idx="194">
                  <c:v>6.906E-7</c:v>
                </c:pt>
                <c:pt idx="195">
                  <c:v>6.4160000000000003E-7</c:v>
                </c:pt>
                <c:pt idx="196">
                  <c:v>5.9930000000000003E-7</c:v>
                </c:pt>
                <c:pt idx="197">
                  <c:v>5.3000000000000001E-7</c:v>
                </c:pt>
                <c:pt idx="198">
                  <c:v>4.7549999999999999E-7</c:v>
                </c:pt>
                <c:pt idx="199">
                  <c:v>4.3140000000000001E-7</c:v>
                </c:pt>
                <c:pt idx="200">
                  <c:v>3.9509999999999998E-7</c:v>
                </c:pt>
                <c:pt idx="201">
                  <c:v>3.6460000000000002E-7</c:v>
                </c:pt>
                <c:pt idx="202">
                  <c:v>3.3859999999999997E-7</c:v>
                </c:pt>
                <c:pt idx="203">
                  <c:v>3.1619999999999999E-7</c:v>
                </c:pt>
                <c:pt idx="204">
                  <c:v>2.966E-7</c:v>
                </c:pt>
                <c:pt idx="205">
                  <c:v>2.7939999999999997E-7</c:v>
                </c:pt>
                <c:pt idx="206">
                  <c:v>2.642E-7</c:v>
                </c:pt>
                <c:pt idx="207">
                  <c:v>2.5059999999999998E-7</c:v>
                </c:pt>
                <c:pt idx="208">
                  <c:v>2.273E-7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0B-4301-825E-52A740B6AEBE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srim2H_Havar!$D$20:$D$228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srim2H_Havar!$G$20:$G$228</c:f>
              <c:numCache>
                <c:formatCode>0.000E+00</c:formatCode>
                <c:ptCount val="209"/>
                <c:pt idx="0">
                  <c:v>7.7339999999999996E-3</c:v>
                </c:pt>
                <c:pt idx="1">
                  <c:v>8.1589999999999996E-3</c:v>
                </c:pt>
                <c:pt idx="2">
                  <c:v>8.5550000000000001E-3</c:v>
                </c:pt>
                <c:pt idx="3">
                  <c:v>8.9280000000000002E-3</c:v>
                </c:pt>
                <c:pt idx="4">
                  <c:v>9.2800000000000001E-3</c:v>
                </c:pt>
                <c:pt idx="5">
                  <c:v>9.613E-3</c:v>
                </c:pt>
                <c:pt idx="6">
                  <c:v>9.9299999999999996E-3</c:v>
                </c:pt>
                <c:pt idx="7">
                  <c:v>1.0232999999999999E-2</c:v>
                </c:pt>
                <c:pt idx="8">
                  <c:v>1.0523999999999999E-2</c:v>
                </c:pt>
                <c:pt idx="9">
                  <c:v>1.107E-2</c:v>
                </c:pt>
                <c:pt idx="10">
                  <c:v>1.1578999999999999E-2</c:v>
                </c:pt>
                <c:pt idx="11">
                  <c:v>1.2056000000000001E-2</c:v>
                </c:pt>
                <c:pt idx="12">
                  <c:v>1.2506E-2</c:v>
                </c:pt>
                <c:pt idx="13">
                  <c:v>1.2931E-2</c:v>
                </c:pt>
                <c:pt idx="14">
                  <c:v>1.3335E-2</c:v>
                </c:pt>
                <c:pt idx="15">
                  <c:v>1.4089000000000001E-2</c:v>
                </c:pt>
                <c:pt idx="16">
                  <c:v>1.4782999999999999E-2</c:v>
                </c:pt>
                <c:pt idx="17">
                  <c:v>1.5427E-2</c:v>
                </c:pt>
                <c:pt idx="18">
                  <c:v>1.6029000000000002E-2</c:v>
                </c:pt>
                <c:pt idx="19">
                  <c:v>1.6596E-2</c:v>
                </c:pt>
                <c:pt idx="20">
                  <c:v>1.7129999999999999E-2</c:v>
                </c:pt>
                <c:pt idx="21">
                  <c:v>1.7644E-2</c:v>
                </c:pt>
                <c:pt idx="22">
                  <c:v>1.8127000000000001E-2</c:v>
                </c:pt>
                <c:pt idx="23">
                  <c:v>1.8591E-2</c:v>
                </c:pt>
                <c:pt idx="24">
                  <c:v>1.9037999999999999E-2</c:v>
                </c:pt>
                <c:pt idx="25">
                  <c:v>1.9466999999999998E-2</c:v>
                </c:pt>
                <c:pt idx="26">
                  <c:v>2.0278000000000001E-2</c:v>
                </c:pt>
                <c:pt idx="27">
                  <c:v>2.121E-2</c:v>
                </c:pt>
                <c:pt idx="28">
                  <c:v>2.2086000000000001E-2</c:v>
                </c:pt>
                <c:pt idx="29">
                  <c:v>2.2901000000000001E-2</c:v>
                </c:pt>
                <c:pt idx="30">
                  <c:v>2.367E-2</c:v>
                </c:pt>
                <c:pt idx="31">
                  <c:v>2.4404000000000002E-2</c:v>
                </c:pt>
                <c:pt idx="32">
                  <c:v>2.5096E-2</c:v>
                </c:pt>
                <c:pt idx="33">
                  <c:v>2.5748E-2</c:v>
                </c:pt>
                <c:pt idx="34">
                  <c:v>2.6380999999999998E-2</c:v>
                </c:pt>
                <c:pt idx="35">
                  <c:v>2.7574999999999999E-2</c:v>
                </c:pt>
                <c:pt idx="36">
                  <c:v>2.8684999999999999E-2</c:v>
                </c:pt>
                <c:pt idx="37">
                  <c:v>2.9715999999999999E-2</c:v>
                </c:pt>
                <c:pt idx="38">
                  <c:v>3.0702E-2</c:v>
                </c:pt>
                <c:pt idx="39">
                  <c:v>3.1626000000000001E-2</c:v>
                </c:pt>
                <c:pt idx="40">
                  <c:v>3.252E-2</c:v>
                </c:pt>
                <c:pt idx="41">
                  <c:v>3.4172999999999995E-2</c:v>
                </c:pt>
                <c:pt idx="42">
                  <c:v>3.5713000000000002E-2</c:v>
                </c:pt>
                <c:pt idx="43">
                  <c:v>3.7144999999999997E-2</c:v>
                </c:pt>
                <c:pt idx="44">
                  <c:v>3.8503999999999997E-2</c:v>
                </c:pt>
                <c:pt idx="45">
                  <c:v>3.9784E-2</c:v>
                </c:pt>
                <c:pt idx="46">
                  <c:v>4.0996999999999999E-2</c:v>
                </c:pt>
                <c:pt idx="47">
                  <c:v>4.2164999999999994E-2</c:v>
                </c:pt>
                <c:pt idx="48">
                  <c:v>4.3288E-2</c:v>
                </c:pt>
                <c:pt idx="49">
                  <c:v>4.4368999999999999E-2</c:v>
                </c:pt>
                <c:pt idx="50">
                  <c:v>4.5407999999999997E-2</c:v>
                </c:pt>
                <c:pt idx="51">
                  <c:v>4.6414999999999998E-2</c:v>
                </c:pt>
                <c:pt idx="52">
                  <c:v>4.8336000000000004E-2</c:v>
                </c:pt>
                <c:pt idx="53">
                  <c:v>5.0602999999999995E-2</c:v>
                </c:pt>
                <c:pt idx="54">
                  <c:v>5.2741999999999997E-2</c:v>
                </c:pt>
                <c:pt idx="55">
                  <c:v>5.4773999999999996E-2</c:v>
                </c:pt>
                <c:pt idx="56">
                  <c:v>5.6709999999999997E-2</c:v>
                </c:pt>
                <c:pt idx="57">
                  <c:v>5.8561000000000002E-2</c:v>
                </c:pt>
                <c:pt idx="58">
                  <c:v>6.0347999999999999E-2</c:v>
                </c:pt>
                <c:pt idx="59">
                  <c:v>6.2068999999999999E-2</c:v>
                </c:pt>
                <c:pt idx="60">
                  <c:v>6.3736000000000001E-2</c:v>
                </c:pt>
                <c:pt idx="61">
                  <c:v>6.6845000000000002E-2</c:v>
                </c:pt>
                <c:pt idx="62">
                  <c:v>6.9791999999999993E-2</c:v>
                </c:pt>
                <c:pt idx="63">
                  <c:v>7.2586999999999999E-2</c:v>
                </c:pt>
                <c:pt idx="64">
                  <c:v>7.5236999999999998E-2</c:v>
                </c:pt>
                <c:pt idx="65">
                  <c:v>7.7771000000000007E-2</c:v>
                </c:pt>
                <c:pt idx="66">
                  <c:v>8.0187999999999995E-2</c:v>
                </c:pt>
                <c:pt idx="67">
                  <c:v>8.4694000000000005E-2</c:v>
                </c:pt>
                <c:pt idx="68">
                  <c:v>8.8838E-2</c:v>
                </c:pt>
                <c:pt idx="69">
                  <c:v>9.2683000000000001E-2</c:v>
                </c:pt>
                <c:pt idx="70">
                  <c:v>9.6323000000000006E-2</c:v>
                </c:pt>
                <c:pt idx="71">
                  <c:v>9.9834999999999993E-2</c:v>
                </c:pt>
                <c:pt idx="72">
                  <c:v>0.103255</c:v>
                </c:pt>
                <c:pt idx="73">
                  <c:v>0.106631</c:v>
                </c:pt>
                <c:pt idx="74">
                  <c:v>0.10988200000000001</c:v>
                </c:pt>
                <c:pt idx="75">
                  <c:v>0.11314400000000001</c:v>
                </c:pt>
                <c:pt idx="76">
                  <c:v>0.116316</c:v>
                </c:pt>
                <c:pt idx="77">
                  <c:v>0.119398</c:v>
                </c:pt>
                <c:pt idx="78">
                  <c:v>0.125386</c:v>
                </c:pt>
                <c:pt idx="79">
                  <c:v>0.13245800000000002</c:v>
                </c:pt>
                <c:pt idx="80">
                  <c:v>0.139261</c:v>
                </c:pt>
                <c:pt idx="81">
                  <c:v>0.145791</c:v>
                </c:pt>
                <c:pt idx="82">
                  <c:v>0.15204099999999998</c:v>
                </c:pt>
                <c:pt idx="83">
                  <c:v>0.15800700000000001</c:v>
                </c:pt>
                <c:pt idx="84">
                  <c:v>0.16388799999999998</c:v>
                </c:pt>
                <c:pt idx="85">
                  <c:v>0.16948099999999999</c:v>
                </c:pt>
                <c:pt idx="86">
                  <c:v>0.174984</c:v>
                </c:pt>
                <c:pt idx="87">
                  <c:v>0.18521500000000002</c:v>
                </c:pt>
                <c:pt idx="88">
                  <c:v>0.194772</c:v>
                </c:pt>
                <c:pt idx="89">
                  <c:v>0.20354899999999998</c:v>
                </c:pt>
                <c:pt idx="90">
                  <c:v>0.211643</c:v>
                </c:pt>
                <c:pt idx="91">
                  <c:v>0.21914900000000001</c:v>
                </c:pt>
                <c:pt idx="92">
                  <c:v>0.225966</c:v>
                </c:pt>
                <c:pt idx="93">
                  <c:v>0.23802600000000002</c:v>
                </c:pt>
                <c:pt idx="94">
                  <c:v>0.248111</c:v>
                </c:pt>
                <c:pt idx="95">
                  <c:v>0.25651500000000005</c:v>
                </c:pt>
                <c:pt idx="96">
                  <c:v>0.263434</c:v>
                </c:pt>
                <c:pt idx="97">
                  <c:v>0.269264</c:v>
                </c:pt>
                <c:pt idx="98">
                  <c:v>0.27400200000000002</c:v>
                </c:pt>
                <c:pt idx="99">
                  <c:v>0.2778486</c:v>
                </c:pt>
                <c:pt idx="100">
                  <c:v>0.2810009</c:v>
                </c:pt>
                <c:pt idx="101">
                  <c:v>0.28355819999999998</c:v>
                </c:pt>
                <c:pt idx="102">
                  <c:v>0.28551969999999999</c:v>
                </c:pt>
                <c:pt idx="103">
                  <c:v>0.28698489999999999</c:v>
                </c:pt>
                <c:pt idx="104">
                  <c:v>0.28872429999999999</c:v>
                </c:pt>
                <c:pt idx="105">
                  <c:v>0.28916149999999996</c:v>
                </c:pt>
                <c:pt idx="106">
                  <c:v>0.28810959999999997</c:v>
                </c:pt>
                <c:pt idx="107">
                  <c:v>0.2859659</c:v>
                </c:pt>
                <c:pt idx="108">
                  <c:v>0.28302859999999996</c:v>
                </c:pt>
                <c:pt idx="109">
                  <c:v>0.27959630000000002</c:v>
                </c:pt>
                <c:pt idx="110">
                  <c:v>0.27576800000000001</c:v>
                </c:pt>
                <c:pt idx="111">
                  <c:v>0.27164309999999997</c:v>
                </c:pt>
                <c:pt idx="112">
                  <c:v>0.26742090000000002</c:v>
                </c:pt>
                <c:pt idx="113">
                  <c:v>0.258683</c:v>
                </c:pt>
                <c:pt idx="114">
                  <c:v>0.25015179999999998</c:v>
                </c:pt>
                <c:pt idx="115">
                  <c:v>0.2418257</c:v>
                </c:pt>
                <c:pt idx="116">
                  <c:v>0.23390350000000001</c:v>
                </c:pt>
                <c:pt idx="117">
                  <c:v>0.22638439999999999</c:v>
                </c:pt>
                <c:pt idx="118">
                  <c:v>0.2193676</c:v>
                </c:pt>
                <c:pt idx="119">
                  <c:v>0.20643989999999998</c:v>
                </c:pt>
                <c:pt idx="120">
                  <c:v>0.1951176</c:v>
                </c:pt>
                <c:pt idx="121">
                  <c:v>0.1850995</c:v>
                </c:pt>
                <c:pt idx="122">
                  <c:v>0.1762843</c:v>
                </c:pt>
                <c:pt idx="123">
                  <c:v>0.16827139999999999</c:v>
                </c:pt>
                <c:pt idx="124">
                  <c:v>0.16116030000000001</c:v>
                </c:pt>
                <c:pt idx="125">
                  <c:v>0.1546506</c:v>
                </c:pt>
                <c:pt idx="126">
                  <c:v>0.14874210000000002</c:v>
                </c:pt>
                <c:pt idx="127">
                  <c:v>0.14343460000000002</c:v>
                </c:pt>
                <c:pt idx="128">
                  <c:v>0.13852789999999998</c:v>
                </c:pt>
                <c:pt idx="129">
                  <c:v>0.13392190000000001</c:v>
                </c:pt>
                <c:pt idx="130">
                  <c:v>0.12591149999999998</c:v>
                </c:pt>
                <c:pt idx="131">
                  <c:v>0.1182009</c:v>
                </c:pt>
                <c:pt idx="132">
                  <c:v>0.11109219000000001</c:v>
                </c:pt>
                <c:pt idx="133">
                  <c:v>0.10518498999999999</c:v>
                </c:pt>
                <c:pt idx="134">
                  <c:v>9.9928879999999998E-2</c:v>
                </c:pt>
                <c:pt idx="135">
                  <c:v>9.5263649999999991E-2</c:v>
                </c:pt>
                <c:pt idx="136">
                  <c:v>9.1089100000000006E-2</c:v>
                </c:pt>
                <c:pt idx="137">
                  <c:v>8.7315119999999996E-2</c:v>
                </c:pt>
                <c:pt idx="138">
                  <c:v>8.3891590000000002E-2</c:v>
                </c:pt>
                <c:pt idx="139">
                  <c:v>7.791563E-2</c:v>
                </c:pt>
                <c:pt idx="140">
                  <c:v>7.2850780000000004E-2</c:v>
                </c:pt>
                <c:pt idx="141">
                  <c:v>6.8496749999999995E-2</c:v>
                </c:pt>
                <c:pt idx="142">
                  <c:v>6.4703339999999998E-2</c:v>
                </c:pt>
                <c:pt idx="143">
                  <c:v>6.1370420000000002E-2</c:v>
                </c:pt>
                <c:pt idx="144">
                  <c:v>5.841789E-2</c:v>
                </c:pt>
                <c:pt idx="145">
                  <c:v>5.3383720000000003E-2</c:v>
                </c:pt>
                <c:pt idx="146">
                  <c:v>4.9250410000000001E-2</c:v>
                </c:pt>
                <c:pt idx="147">
                  <c:v>4.5787720000000004E-2</c:v>
                </c:pt>
                <c:pt idx="148">
                  <c:v>4.2845499999999995E-2</c:v>
                </c:pt>
                <c:pt idx="149">
                  <c:v>4.0293620000000002E-2</c:v>
                </c:pt>
                <c:pt idx="150">
                  <c:v>3.8072010000000003E-2</c:v>
                </c:pt>
                <c:pt idx="151">
                  <c:v>3.6110609999999994E-2</c:v>
                </c:pt>
                <c:pt idx="152">
                  <c:v>3.4359390000000004E-2</c:v>
                </c:pt>
                <c:pt idx="153">
                  <c:v>3.2798319999999999E-2</c:v>
                </c:pt>
                <c:pt idx="154">
                  <c:v>3.1387360000000003E-2</c:v>
                </c:pt>
                <c:pt idx="155">
                  <c:v>3.0106499999999998E-2</c:v>
                </c:pt>
                <c:pt idx="156">
                  <c:v>2.7865029999999999E-2</c:v>
                </c:pt>
                <c:pt idx="157">
                  <c:v>2.5543530000000002E-2</c:v>
                </c:pt>
                <c:pt idx="158">
                  <c:v>2.3622319999999999E-2</c:v>
                </c:pt>
                <c:pt idx="159">
                  <c:v>2.2001319999999998E-2</c:v>
                </c:pt>
                <c:pt idx="160">
                  <c:v>2.0610469999999999E-2</c:v>
                </c:pt>
                <c:pt idx="161">
                  <c:v>1.9399749000000001E-2</c:v>
                </c:pt>
                <c:pt idx="162">
                  <c:v>1.8349123999999998E-2</c:v>
                </c:pt>
                <c:pt idx="163">
                  <c:v>1.7408576999999998E-2</c:v>
                </c:pt>
                <c:pt idx="164">
                  <c:v>1.6578095000000001E-2</c:v>
                </c:pt>
                <c:pt idx="165">
                  <c:v>1.5157283000000001E-2</c:v>
                </c:pt>
                <c:pt idx="166">
                  <c:v>1.3986625999999999E-2</c:v>
                </c:pt>
                <c:pt idx="167">
                  <c:v>1.3006080999999999E-2</c:v>
                </c:pt>
                <c:pt idx="168">
                  <c:v>1.2165623E-2</c:v>
                </c:pt>
                <c:pt idx="169">
                  <c:v>1.1445232000000001E-2</c:v>
                </c:pt>
                <c:pt idx="170">
                  <c:v>1.0814894E-2</c:v>
                </c:pt>
                <c:pt idx="171">
                  <c:v>9.7643379999999991E-3</c:v>
                </c:pt>
                <c:pt idx="172">
                  <c:v>8.9258999999999988E-3</c:v>
                </c:pt>
                <c:pt idx="173">
                  <c:v>8.2395450000000009E-3</c:v>
                </c:pt>
                <c:pt idx="174">
                  <c:v>7.6662519999999993E-3</c:v>
                </c:pt>
                <c:pt idx="175">
                  <c:v>7.1800050000000006E-3</c:v>
                </c:pt>
                <c:pt idx="176">
                  <c:v>6.7617940000000007E-3</c:v>
                </c:pt>
                <c:pt idx="177">
                  <c:v>6.398613E-3</c:v>
                </c:pt>
                <c:pt idx="178">
                  <c:v>6.0794539999999998E-3</c:v>
                </c:pt>
                <c:pt idx="179">
                  <c:v>5.7963139999999995E-3</c:v>
                </c:pt>
                <c:pt idx="180">
                  <c:v>5.5441900000000001E-3</c:v>
                </c:pt>
                <c:pt idx="181">
                  <c:v>5.3180790000000007E-3</c:v>
                </c:pt>
                <c:pt idx="182">
                  <c:v>4.9288880000000002E-3</c:v>
                </c:pt>
                <c:pt idx="183">
                  <c:v>4.5326960000000001E-3</c:v>
                </c:pt>
                <c:pt idx="184">
                  <c:v>4.2095409999999998E-3</c:v>
                </c:pt>
                <c:pt idx="185">
                  <c:v>3.9424120000000002E-3</c:v>
                </c:pt>
                <c:pt idx="186">
                  <c:v>3.7173040000000003E-3</c:v>
                </c:pt>
                <c:pt idx="187">
                  <c:v>3.5242120000000001E-3</c:v>
                </c:pt>
                <c:pt idx="188">
                  <c:v>3.357133E-3</c:v>
                </c:pt>
                <c:pt idx="189">
                  <c:v>3.2120629999999998E-3</c:v>
                </c:pt>
                <c:pt idx="190">
                  <c:v>3.0840019999999998E-3</c:v>
                </c:pt>
                <c:pt idx="191">
                  <c:v>2.8688995E-3</c:v>
                </c:pt>
                <c:pt idx="192">
                  <c:v>2.6948166000000003E-3</c:v>
                </c:pt>
                <c:pt idx="193">
                  <c:v>2.5517481E-3</c:v>
                </c:pt>
                <c:pt idx="194">
                  <c:v>2.4326906000000001E-3</c:v>
                </c:pt>
                <c:pt idx="195">
                  <c:v>2.3306416000000003E-3</c:v>
                </c:pt>
                <c:pt idx="196">
                  <c:v>2.2445993E-3</c:v>
                </c:pt>
                <c:pt idx="197">
                  <c:v>2.10253E-3</c:v>
                </c:pt>
                <c:pt idx="198">
                  <c:v>1.9934754999999999E-3</c:v>
                </c:pt>
                <c:pt idx="199">
                  <c:v>1.9074314000000002E-3</c:v>
                </c:pt>
                <c:pt idx="200">
                  <c:v>1.8373951000000002E-3</c:v>
                </c:pt>
                <c:pt idx="201">
                  <c:v>1.7793646000000001E-3</c:v>
                </c:pt>
                <c:pt idx="202">
                  <c:v>1.7313386E-3</c:v>
                </c:pt>
                <c:pt idx="203">
                  <c:v>1.6913162000000001E-3</c:v>
                </c:pt>
                <c:pt idx="204">
                  <c:v>1.6572966000000001E-3</c:v>
                </c:pt>
                <c:pt idx="205">
                  <c:v>1.6272794000000001E-3</c:v>
                </c:pt>
                <c:pt idx="206">
                  <c:v>1.6022642E-3</c:v>
                </c:pt>
                <c:pt idx="207">
                  <c:v>1.5802506E-3</c:v>
                </c:pt>
                <c:pt idx="208">
                  <c:v>1.5452273E-3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0B-4301-825E-52A740B6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592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592"/>
        <c:crosses val="autoZero"/>
        <c:crossBetween val="midCat"/>
        <c:majorUnit val="10"/>
      </c:valAx>
      <c:valAx>
        <c:axId val="477614592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1985153212946073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srim2H_Si!$P$5</c:f>
          <c:strCache>
            <c:ptCount val="1"/>
            <c:pt idx="0">
              <c:v>srim2H_Si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srim2H_Si!$D$20:$D$228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srim2H_Si!$J$20:$J$228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2.4000000000000002E-3</c:v>
                </c:pt>
                <c:pt idx="16">
                  <c:v>2.5999999999999999E-3</c:v>
                </c:pt>
                <c:pt idx="17">
                  <c:v>2.8E-3</c:v>
                </c:pt>
                <c:pt idx="18">
                  <c:v>3.0000000000000001E-3</c:v>
                </c:pt>
                <c:pt idx="19">
                  <c:v>3.2000000000000002E-3</c:v>
                </c:pt>
                <c:pt idx="20">
                  <c:v>3.4000000000000002E-3</c:v>
                </c:pt>
                <c:pt idx="21">
                  <c:v>3.5999999999999999E-3</c:v>
                </c:pt>
                <c:pt idx="22">
                  <c:v>3.8E-3</c:v>
                </c:pt>
                <c:pt idx="23">
                  <c:v>4.0000000000000001E-3</c:v>
                </c:pt>
                <c:pt idx="24">
                  <c:v>4.2000000000000006E-3</c:v>
                </c:pt>
                <c:pt idx="25">
                  <c:v>4.3999999999999994E-3</c:v>
                </c:pt>
                <c:pt idx="26">
                  <c:v>4.8000000000000004E-3</c:v>
                </c:pt>
                <c:pt idx="27">
                  <c:v>5.3E-3</c:v>
                </c:pt>
                <c:pt idx="28">
                  <c:v>5.7000000000000002E-3</c:v>
                </c:pt>
                <c:pt idx="29">
                  <c:v>6.1999999999999998E-3</c:v>
                </c:pt>
                <c:pt idx="30">
                  <c:v>6.7000000000000002E-3</c:v>
                </c:pt>
                <c:pt idx="31">
                  <c:v>7.0999999999999995E-3</c:v>
                </c:pt>
                <c:pt idx="32">
                  <c:v>7.6E-3</c:v>
                </c:pt>
                <c:pt idx="33">
                  <c:v>8.0999999999999996E-3</c:v>
                </c:pt>
                <c:pt idx="34">
                  <c:v>8.5000000000000006E-3</c:v>
                </c:pt>
                <c:pt idx="35">
                  <c:v>9.4000000000000004E-3</c:v>
                </c:pt>
                <c:pt idx="36">
                  <c:v>1.04E-2</c:v>
                </c:pt>
                <c:pt idx="37">
                  <c:v>1.1300000000000001E-2</c:v>
                </c:pt>
                <c:pt idx="38">
                  <c:v>1.2199999999999999E-2</c:v>
                </c:pt>
                <c:pt idx="39">
                  <c:v>1.3100000000000001E-2</c:v>
                </c:pt>
                <c:pt idx="40">
                  <c:v>1.4000000000000002E-2</c:v>
                </c:pt>
                <c:pt idx="41">
                  <c:v>1.5800000000000002E-2</c:v>
                </c:pt>
                <c:pt idx="42">
                  <c:v>1.7599999999999998E-2</c:v>
                </c:pt>
                <c:pt idx="43">
                  <c:v>1.9400000000000001E-2</c:v>
                </c:pt>
                <c:pt idx="44">
                  <c:v>2.12E-2</c:v>
                </c:pt>
                <c:pt idx="45">
                  <c:v>2.3E-2</c:v>
                </c:pt>
                <c:pt idx="46">
                  <c:v>2.4799999999999999E-2</c:v>
                </c:pt>
                <c:pt idx="47">
                  <c:v>2.6600000000000002E-2</c:v>
                </c:pt>
                <c:pt idx="48">
                  <c:v>2.8399999999999998E-2</c:v>
                </c:pt>
                <c:pt idx="49">
                  <c:v>3.0199999999999998E-2</c:v>
                </c:pt>
                <c:pt idx="50">
                  <c:v>3.2000000000000001E-2</c:v>
                </c:pt>
                <c:pt idx="51">
                  <c:v>3.3700000000000001E-2</c:v>
                </c:pt>
                <c:pt idx="52">
                  <c:v>3.73E-2</c:v>
                </c:pt>
                <c:pt idx="53">
                  <c:v>4.1700000000000001E-2</c:v>
                </c:pt>
                <c:pt idx="54">
                  <c:v>4.5999999999999999E-2</c:v>
                </c:pt>
                <c:pt idx="55">
                  <c:v>5.04E-2</c:v>
                </c:pt>
                <c:pt idx="56">
                  <c:v>5.4700000000000006E-2</c:v>
                </c:pt>
                <c:pt idx="57">
                  <c:v>5.8899999999999994E-2</c:v>
                </c:pt>
                <c:pt idx="58">
                  <c:v>6.3200000000000006E-2</c:v>
                </c:pt>
                <c:pt idx="59">
                  <c:v>6.7400000000000002E-2</c:v>
                </c:pt>
                <c:pt idx="60">
                  <c:v>7.1499999999999994E-2</c:v>
                </c:pt>
                <c:pt idx="61">
                  <c:v>7.980000000000001E-2</c:v>
                </c:pt>
                <c:pt idx="62">
                  <c:v>8.7900000000000006E-2</c:v>
                </c:pt>
                <c:pt idx="63">
                  <c:v>9.5899999999999999E-2</c:v>
                </c:pt>
                <c:pt idx="64">
                  <c:v>0.1038</c:v>
                </c:pt>
                <c:pt idx="65">
                  <c:v>0.1115</c:v>
                </c:pt>
                <c:pt idx="66">
                  <c:v>0.1192</c:v>
                </c:pt>
                <c:pt idx="67">
                  <c:v>0.13420000000000001</c:v>
                </c:pt>
                <c:pt idx="68">
                  <c:v>0.1487</c:v>
                </c:pt>
                <c:pt idx="69">
                  <c:v>0.16299999999999998</c:v>
                </c:pt>
                <c:pt idx="70">
                  <c:v>0.1769</c:v>
                </c:pt>
                <c:pt idx="71">
                  <c:v>0.1905</c:v>
                </c:pt>
                <c:pt idx="72">
                  <c:v>0.20390000000000003</c:v>
                </c:pt>
                <c:pt idx="73">
                  <c:v>0.21709999999999999</c:v>
                </c:pt>
                <c:pt idx="74">
                  <c:v>0.22999999999999998</c:v>
                </c:pt>
                <c:pt idx="75">
                  <c:v>0.2427</c:v>
                </c:pt>
                <c:pt idx="76">
                  <c:v>0.25519999999999998</c:v>
                </c:pt>
                <c:pt idx="77">
                  <c:v>0.26749999999999996</c:v>
                </c:pt>
                <c:pt idx="78">
                  <c:v>0.29139999999999999</c:v>
                </c:pt>
                <c:pt idx="79">
                  <c:v>0.32019999999999998</c:v>
                </c:pt>
                <c:pt idx="80">
                  <c:v>0.34789999999999999</c:v>
                </c:pt>
                <c:pt idx="81">
                  <c:v>0.37459999999999999</c:v>
                </c:pt>
                <c:pt idx="82">
                  <c:v>0.40039999999999998</c:v>
                </c:pt>
                <c:pt idx="83">
                  <c:v>0.42539999999999994</c:v>
                </c:pt>
                <c:pt idx="84">
                  <c:v>0.44969999999999999</c:v>
                </c:pt>
                <c:pt idx="85">
                  <c:v>0.47329999999999994</c:v>
                </c:pt>
                <c:pt idx="86">
                  <c:v>0.49640000000000006</c:v>
                </c:pt>
                <c:pt idx="87">
                  <c:v>0.5413</c:v>
                </c:pt>
                <c:pt idx="88" formatCode="0.00">
                  <c:v>0.58460000000000001</c:v>
                </c:pt>
                <c:pt idx="89" formatCode="0.00">
                  <c:v>0.62680000000000002</c:v>
                </c:pt>
                <c:pt idx="90" formatCode="0.00">
                  <c:v>0.66799999999999993</c:v>
                </c:pt>
                <c:pt idx="91" formatCode="0.00">
                  <c:v>0.70850000000000002</c:v>
                </c:pt>
                <c:pt idx="92" formatCode="0.00">
                  <c:v>0.74850000000000005</c:v>
                </c:pt>
                <c:pt idx="93" formatCode="0.00">
                  <c:v>0.82750000000000001</c:v>
                </c:pt>
                <c:pt idx="94" formatCode="0.00">
                  <c:v>0.90549999999999997</c:v>
                </c:pt>
                <c:pt idx="95" formatCode="0.00">
                  <c:v>0.98320000000000007</c:v>
                </c:pt>
                <c:pt idx="96" formatCode="0.00">
                  <c:v>1.06</c:v>
                </c:pt>
                <c:pt idx="97" formatCode="0.00">
                  <c:v>1.1399999999999999</c:v>
                </c:pt>
                <c:pt idx="98" formatCode="0.00">
                  <c:v>1.22</c:v>
                </c:pt>
                <c:pt idx="99" formatCode="0.00">
                  <c:v>1.3</c:v>
                </c:pt>
                <c:pt idx="100" formatCode="0.00">
                  <c:v>1.38</c:v>
                </c:pt>
                <c:pt idx="101" formatCode="0.00">
                  <c:v>1.46</c:v>
                </c:pt>
                <c:pt idx="102" formatCode="0.00">
                  <c:v>1.54</c:v>
                </c:pt>
                <c:pt idx="103" formatCode="0.00">
                  <c:v>1.62</c:v>
                </c:pt>
                <c:pt idx="104" formatCode="0.00">
                  <c:v>1.79</c:v>
                </c:pt>
                <c:pt idx="105" formatCode="0.00">
                  <c:v>2.0099999999999998</c:v>
                </c:pt>
                <c:pt idx="106" formatCode="0.00">
                  <c:v>2.23</c:v>
                </c:pt>
                <c:pt idx="107" formatCode="0.00">
                  <c:v>2.4700000000000002</c:v>
                </c:pt>
                <c:pt idx="108" formatCode="0.00">
                  <c:v>2.71</c:v>
                </c:pt>
                <c:pt idx="109" formatCode="0.00">
                  <c:v>2.95</c:v>
                </c:pt>
                <c:pt idx="110" formatCode="0.00">
                  <c:v>3.21</c:v>
                </c:pt>
                <c:pt idx="111" formatCode="0.00">
                  <c:v>3.47</c:v>
                </c:pt>
                <c:pt idx="112" formatCode="0.00">
                  <c:v>3.74</c:v>
                </c:pt>
                <c:pt idx="113" formatCode="0.00">
                  <c:v>4.3</c:v>
                </c:pt>
                <c:pt idx="114" formatCode="0.00">
                  <c:v>4.88</c:v>
                </c:pt>
                <c:pt idx="115" formatCode="0.00">
                  <c:v>5.5</c:v>
                </c:pt>
                <c:pt idx="116" formatCode="0.00">
                  <c:v>6.14</c:v>
                </c:pt>
                <c:pt idx="117" formatCode="0.00">
                  <c:v>6.8</c:v>
                </c:pt>
                <c:pt idx="118" formatCode="0.00">
                  <c:v>7.49</c:v>
                </c:pt>
                <c:pt idx="119" formatCode="0.00">
                  <c:v>8.94</c:v>
                </c:pt>
                <c:pt idx="120" formatCode="0.00">
                  <c:v>10.49</c:v>
                </c:pt>
                <c:pt idx="121" formatCode="0.00">
                  <c:v>12.13</c:v>
                </c:pt>
                <c:pt idx="122" formatCode="0.00">
                  <c:v>13.86</c:v>
                </c:pt>
                <c:pt idx="123" formatCode="0.00">
                  <c:v>15.67</c:v>
                </c:pt>
                <c:pt idx="124" formatCode="0.00">
                  <c:v>17.57</c:v>
                </c:pt>
                <c:pt idx="125" formatCode="0.00">
                  <c:v>19.54</c:v>
                </c:pt>
                <c:pt idx="126" formatCode="0.00">
                  <c:v>21.59</c:v>
                </c:pt>
                <c:pt idx="127" formatCode="0.00">
                  <c:v>23.72</c:v>
                </c:pt>
                <c:pt idx="128" formatCode="0.00">
                  <c:v>25.93</c:v>
                </c:pt>
                <c:pt idx="129" formatCode="0.00">
                  <c:v>28.21</c:v>
                </c:pt>
                <c:pt idx="130" formatCode="0.00">
                  <c:v>32.97</c:v>
                </c:pt>
                <c:pt idx="131" formatCode="0.00">
                  <c:v>39.33</c:v>
                </c:pt>
                <c:pt idx="132" formatCode="0.00">
                  <c:v>46.14</c:v>
                </c:pt>
                <c:pt idx="133" formatCode="0.00">
                  <c:v>53.4</c:v>
                </c:pt>
                <c:pt idx="134" formatCode="0.00">
                  <c:v>61.11</c:v>
                </c:pt>
                <c:pt idx="135" formatCode="0.00">
                  <c:v>69.25</c:v>
                </c:pt>
                <c:pt idx="136" formatCode="0.00">
                  <c:v>77.81</c:v>
                </c:pt>
                <c:pt idx="137" formatCode="0.00">
                  <c:v>86.79</c:v>
                </c:pt>
                <c:pt idx="138" formatCode="0.00">
                  <c:v>96.18</c:v>
                </c:pt>
                <c:pt idx="139" formatCode="0.00">
                  <c:v>116.18</c:v>
                </c:pt>
                <c:pt idx="140" formatCode="0.00">
                  <c:v>137.77000000000001</c:v>
                </c:pt>
                <c:pt idx="141" formatCode="0.00">
                  <c:v>160.91999999999999</c:v>
                </c:pt>
                <c:pt idx="142" formatCode="0.00">
                  <c:v>185.6</c:v>
                </c:pt>
                <c:pt idx="143" formatCode="0.00">
                  <c:v>211.78</c:v>
                </c:pt>
                <c:pt idx="144" formatCode="0.00">
                  <c:v>239.45</c:v>
                </c:pt>
                <c:pt idx="145" formatCode="0.00">
                  <c:v>299.08</c:v>
                </c:pt>
                <c:pt idx="146" formatCode="0.00">
                  <c:v>364.41</c:v>
                </c:pt>
                <c:pt idx="147" formatCode="0.00">
                  <c:v>435.3</c:v>
                </c:pt>
                <c:pt idx="148" formatCode="0.00">
                  <c:v>511.63</c:v>
                </c:pt>
                <c:pt idx="149" formatCode="0.00">
                  <c:v>593.30999999999995</c:v>
                </c:pt>
                <c:pt idx="150" formatCode="0.00">
                  <c:v>680.26</c:v>
                </c:pt>
                <c:pt idx="151" formatCode="0.00">
                  <c:v>772.38</c:v>
                </c:pt>
                <c:pt idx="152" formatCode="0.00">
                  <c:v>869.6</c:v>
                </c:pt>
                <c:pt idx="153" formatCode="0.00">
                  <c:v>971.87</c:v>
                </c:pt>
                <c:pt idx="154" formatCode="0.00">
                  <c:v>1080</c:v>
                </c:pt>
                <c:pt idx="155" formatCode="0.00">
                  <c:v>1190</c:v>
                </c:pt>
                <c:pt idx="156" formatCode="0.00">
                  <c:v>1430</c:v>
                </c:pt>
                <c:pt idx="157" formatCode="0.00">
                  <c:v>1760</c:v>
                </c:pt>
                <c:pt idx="158" formatCode="0.00">
                  <c:v>2110</c:v>
                </c:pt>
                <c:pt idx="159" formatCode="0">
                  <c:v>2490</c:v>
                </c:pt>
                <c:pt idx="160" formatCode="0">
                  <c:v>2900</c:v>
                </c:pt>
                <c:pt idx="161" formatCode="0">
                  <c:v>3340</c:v>
                </c:pt>
                <c:pt idx="162" formatCode="0">
                  <c:v>3810</c:v>
                </c:pt>
                <c:pt idx="163" formatCode="0">
                  <c:v>4300</c:v>
                </c:pt>
                <c:pt idx="164" formatCode="0">
                  <c:v>4820</c:v>
                </c:pt>
                <c:pt idx="165" formatCode="0">
                  <c:v>5940</c:v>
                </c:pt>
                <c:pt idx="166" formatCode="0">
                  <c:v>7160</c:v>
                </c:pt>
                <c:pt idx="167" formatCode="0">
                  <c:v>8480</c:v>
                </c:pt>
                <c:pt idx="168" formatCode="0">
                  <c:v>9890</c:v>
                </c:pt>
                <c:pt idx="169" formatCode="0">
                  <c:v>11410</c:v>
                </c:pt>
                <c:pt idx="170" formatCode="0">
                  <c:v>13010</c:v>
                </c:pt>
                <c:pt idx="171" formatCode="0">
                  <c:v>16500</c:v>
                </c:pt>
                <c:pt idx="172" formatCode="0">
                  <c:v>20350</c:v>
                </c:pt>
                <c:pt idx="173" formatCode="0">
                  <c:v>24550</c:v>
                </c:pt>
                <c:pt idx="174" formatCode="0">
                  <c:v>29090</c:v>
                </c:pt>
                <c:pt idx="175" formatCode="0">
                  <c:v>33960</c:v>
                </c:pt>
                <c:pt idx="176" formatCode="0">
                  <c:v>39150</c:v>
                </c:pt>
                <c:pt idx="177" formatCode="0">
                  <c:v>44650</c:v>
                </c:pt>
                <c:pt idx="178" formatCode="0">
                  <c:v>50460</c:v>
                </c:pt>
                <c:pt idx="179" formatCode="0">
                  <c:v>56580</c:v>
                </c:pt>
                <c:pt idx="180" formatCode="0">
                  <c:v>62980</c:v>
                </c:pt>
                <c:pt idx="181" formatCode="0">
                  <c:v>69670</c:v>
                </c:pt>
                <c:pt idx="182" formatCode="0">
                  <c:v>83890</c:v>
                </c:pt>
                <c:pt idx="183" formatCode="0">
                  <c:v>103160</c:v>
                </c:pt>
                <c:pt idx="184" formatCode="0">
                  <c:v>124040</c:v>
                </c:pt>
                <c:pt idx="185" formatCode="0">
                  <c:v>146460</c:v>
                </c:pt>
                <c:pt idx="186" formatCode="0">
                  <c:v>170330</c:v>
                </c:pt>
                <c:pt idx="187" formatCode="0">
                  <c:v>195600</c:v>
                </c:pt>
                <c:pt idx="188" formatCode="0">
                  <c:v>222210</c:v>
                </c:pt>
                <c:pt idx="189" formatCode="0">
                  <c:v>250090</c:v>
                </c:pt>
                <c:pt idx="190" formatCode="0">
                  <c:v>279210</c:v>
                </c:pt>
                <c:pt idx="191" formatCode="0">
                  <c:v>340870</c:v>
                </c:pt>
                <c:pt idx="192" formatCode="0">
                  <c:v>406880</c:v>
                </c:pt>
                <c:pt idx="193" formatCode="0">
                  <c:v>476910</c:v>
                </c:pt>
                <c:pt idx="194" formatCode="0">
                  <c:v>550660</c:v>
                </c:pt>
                <c:pt idx="195" formatCode="0">
                  <c:v>627860</c:v>
                </c:pt>
                <c:pt idx="196" formatCode="0">
                  <c:v>708260</c:v>
                </c:pt>
                <c:pt idx="197" formatCode="0">
                  <c:v>877680</c:v>
                </c:pt>
                <c:pt idx="198" formatCode="0">
                  <c:v>1060000</c:v>
                </c:pt>
                <c:pt idx="199" formatCode="0">
                  <c:v>1250000</c:v>
                </c:pt>
                <c:pt idx="200" formatCode="0">
                  <c:v>1440000</c:v>
                </c:pt>
                <c:pt idx="201" formatCode="0">
                  <c:v>1650000</c:v>
                </c:pt>
                <c:pt idx="202" formatCode="0">
                  <c:v>1860000</c:v>
                </c:pt>
                <c:pt idx="203" formatCode="0">
                  <c:v>2069999.9999999998</c:v>
                </c:pt>
                <c:pt idx="204" formatCode="0">
                  <c:v>2290000</c:v>
                </c:pt>
                <c:pt idx="205" formatCode="0">
                  <c:v>2520000</c:v>
                </c:pt>
                <c:pt idx="206" formatCode="0">
                  <c:v>2750000</c:v>
                </c:pt>
                <c:pt idx="207" formatCode="0">
                  <c:v>2980000</c:v>
                </c:pt>
                <c:pt idx="208" formatCode="0">
                  <c:v>3450000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srim2H_Si!$D$20:$D$228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srim2H_Si!$M$20:$M$228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1.8E-3</c:v>
                </c:pt>
                <c:pt idx="2">
                  <c:v>1.9E-3</c:v>
                </c:pt>
                <c:pt idx="3">
                  <c:v>2E-3</c:v>
                </c:pt>
                <c:pt idx="4">
                  <c:v>2.1000000000000003E-3</c:v>
                </c:pt>
                <c:pt idx="5">
                  <c:v>2.1999999999999997E-3</c:v>
                </c:pt>
                <c:pt idx="6">
                  <c:v>2.3E-3</c:v>
                </c:pt>
                <c:pt idx="7">
                  <c:v>2.4000000000000002E-3</c:v>
                </c:pt>
                <c:pt idx="8">
                  <c:v>2.4000000000000002E-3</c:v>
                </c:pt>
                <c:pt idx="9">
                  <c:v>2.5999999999999999E-3</c:v>
                </c:pt>
                <c:pt idx="10">
                  <c:v>2.8E-3</c:v>
                </c:pt>
                <c:pt idx="11">
                  <c:v>2.9000000000000002E-3</c:v>
                </c:pt>
                <c:pt idx="12">
                  <c:v>3.0999999999999999E-3</c:v>
                </c:pt>
                <c:pt idx="13">
                  <c:v>3.2000000000000002E-3</c:v>
                </c:pt>
                <c:pt idx="14">
                  <c:v>3.4000000000000002E-3</c:v>
                </c:pt>
                <c:pt idx="15">
                  <c:v>3.6999999999999997E-3</c:v>
                </c:pt>
                <c:pt idx="16">
                  <c:v>4.0000000000000001E-3</c:v>
                </c:pt>
                <c:pt idx="17">
                  <c:v>4.2000000000000006E-3</c:v>
                </c:pt>
                <c:pt idx="18">
                  <c:v>4.4999999999999997E-3</c:v>
                </c:pt>
                <c:pt idx="19">
                  <c:v>4.7000000000000002E-3</c:v>
                </c:pt>
                <c:pt idx="20">
                  <c:v>5.0000000000000001E-3</c:v>
                </c:pt>
                <c:pt idx="21">
                  <c:v>5.1999999999999998E-3</c:v>
                </c:pt>
                <c:pt idx="22">
                  <c:v>5.4000000000000003E-3</c:v>
                </c:pt>
                <c:pt idx="23">
                  <c:v>5.7000000000000002E-3</c:v>
                </c:pt>
                <c:pt idx="24">
                  <c:v>5.8999999999999999E-3</c:v>
                </c:pt>
                <c:pt idx="25">
                  <c:v>6.0999999999999995E-3</c:v>
                </c:pt>
                <c:pt idx="26">
                  <c:v>6.5000000000000006E-3</c:v>
                </c:pt>
                <c:pt idx="27">
                  <c:v>7.000000000000001E-3</c:v>
                </c:pt>
                <c:pt idx="28">
                  <c:v>7.4999999999999997E-3</c:v>
                </c:pt>
                <c:pt idx="29">
                  <c:v>8.0000000000000002E-3</c:v>
                </c:pt>
                <c:pt idx="30">
                  <c:v>8.5000000000000006E-3</c:v>
                </c:pt>
                <c:pt idx="31">
                  <c:v>8.9999999999999993E-3</c:v>
                </c:pt>
                <c:pt idx="32">
                  <c:v>9.4000000000000004E-3</c:v>
                </c:pt>
                <c:pt idx="33">
                  <c:v>9.9000000000000008E-3</c:v>
                </c:pt>
                <c:pt idx="34">
                  <c:v>1.03E-2</c:v>
                </c:pt>
                <c:pt idx="35">
                  <c:v>1.11E-2</c:v>
                </c:pt>
                <c:pt idx="36">
                  <c:v>1.1899999999999999E-2</c:v>
                </c:pt>
                <c:pt idx="37">
                  <c:v>1.2699999999999999E-2</c:v>
                </c:pt>
                <c:pt idx="38">
                  <c:v>1.3500000000000002E-2</c:v>
                </c:pt>
                <c:pt idx="39">
                  <c:v>1.4199999999999999E-2</c:v>
                </c:pt>
                <c:pt idx="40">
                  <c:v>1.4999999999999999E-2</c:v>
                </c:pt>
                <c:pt idx="41">
                  <c:v>1.6300000000000002E-2</c:v>
                </c:pt>
                <c:pt idx="42">
                  <c:v>1.77E-2</c:v>
                </c:pt>
                <c:pt idx="43">
                  <c:v>1.9E-2</c:v>
                </c:pt>
                <c:pt idx="44">
                  <c:v>2.0200000000000003E-2</c:v>
                </c:pt>
                <c:pt idx="45">
                  <c:v>2.1399999999999999E-2</c:v>
                </c:pt>
                <c:pt idx="46">
                  <c:v>2.2499999999999999E-2</c:v>
                </c:pt>
                <c:pt idx="47">
                  <c:v>2.3599999999999999E-2</c:v>
                </c:pt>
                <c:pt idx="48">
                  <c:v>2.47E-2</c:v>
                </c:pt>
                <c:pt idx="49">
                  <c:v>2.58E-2</c:v>
                </c:pt>
                <c:pt idx="50">
                  <c:v>2.6800000000000001E-2</c:v>
                </c:pt>
                <c:pt idx="51">
                  <c:v>2.7800000000000002E-2</c:v>
                </c:pt>
                <c:pt idx="52">
                  <c:v>2.9599999999999998E-2</c:v>
                </c:pt>
                <c:pt idx="53">
                  <c:v>3.1899999999999998E-2</c:v>
                </c:pt>
                <c:pt idx="54">
                  <c:v>3.4000000000000002E-2</c:v>
                </c:pt>
                <c:pt idx="55">
                  <c:v>3.5900000000000001E-2</c:v>
                </c:pt>
                <c:pt idx="56">
                  <c:v>3.78E-2</c:v>
                </c:pt>
                <c:pt idx="57">
                  <c:v>3.9600000000000003E-2</c:v>
                </c:pt>
                <c:pt idx="58">
                  <c:v>4.1299999999999996E-2</c:v>
                </c:pt>
                <c:pt idx="59">
                  <c:v>4.2900000000000001E-2</c:v>
                </c:pt>
                <c:pt idx="60">
                  <c:v>4.4499999999999998E-2</c:v>
                </c:pt>
                <c:pt idx="61">
                  <c:v>4.7399999999999998E-2</c:v>
                </c:pt>
                <c:pt idx="62">
                  <c:v>0.05</c:v>
                </c:pt>
                <c:pt idx="63">
                  <c:v>5.2500000000000005E-2</c:v>
                </c:pt>
                <c:pt idx="64">
                  <c:v>5.4900000000000004E-2</c:v>
                </c:pt>
                <c:pt idx="65">
                  <c:v>5.6999999999999995E-2</c:v>
                </c:pt>
                <c:pt idx="66">
                  <c:v>5.91E-2</c:v>
                </c:pt>
                <c:pt idx="67">
                  <c:v>6.2799999999999995E-2</c:v>
                </c:pt>
                <c:pt idx="68">
                  <c:v>6.6100000000000006E-2</c:v>
                </c:pt>
                <c:pt idx="69">
                  <c:v>6.9099999999999995E-2</c:v>
                </c:pt>
                <c:pt idx="70">
                  <c:v>7.1899999999999992E-2</c:v>
                </c:pt>
                <c:pt idx="71">
                  <c:v>7.4399999999999994E-2</c:v>
                </c:pt>
                <c:pt idx="72">
                  <c:v>7.6700000000000004E-2</c:v>
                </c:pt>
                <c:pt idx="73">
                  <c:v>7.8899999999999998E-2</c:v>
                </c:pt>
                <c:pt idx="74">
                  <c:v>8.1000000000000003E-2</c:v>
                </c:pt>
                <c:pt idx="75">
                  <c:v>8.2900000000000001E-2</c:v>
                </c:pt>
                <c:pt idx="76">
                  <c:v>8.4599999999999995E-2</c:v>
                </c:pt>
                <c:pt idx="77">
                  <c:v>8.6300000000000002E-2</c:v>
                </c:pt>
                <c:pt idx="78">
                  <c:v>8.9400000000000007E-2</c:v>
                </c:pt>
                <c:pt idx="79">
                  <c:v>9.2800000000000007E-2</c:v>
                </c:pt>
                <c:pt idx="80">
                  <c:v>9.5799999999999996E-2</c:v>
                </c:pt>
                <c:pt idx="81">
                  <c:v>9.8500000000000004E-2</c:v>
                </c:pt>
                <c:pt idx="82">
                  <c:v>0.10089999999999999</c:v>
                </c:pt>
                <c:pt idx="83">
                  <c:v>0.1031</c:v>
                </c:pt>
                <c:pt idx="84">
                  <c:v>0.10500000000000001</c:v>
                </c:pt>
                <c:pt idx="85">
                  <c:v>0.10680000000000001</c:v>
                </c:pt>
                <c:pt idx="86">
                  <c:v>0.1085</c:v>
                </c:pt>
                <c:pt idx="87">
                  <c:v>0.1116</c:v>
                </c:pt>
                <c:pt idx="88">
                  <c:v>0.1143</c:v>
                </c:pt>
                <c:pt idx="89">
                  <c:v>0.1167</c:v>
                </c:pt>
                <c:pt idx="90">
                  <c:v>0.11890000000000001</c:v>
                </c:pt>
                <c:pt idx="91">
                  <c:v>0.12090000000000001</c:v>
                </c:pt>
                <c:pt idx="92">
                  <c:v>0.1227</c:v>
                </c:pt>
                <c:pt idx="93">
                  <c:v>0.1263</c:v>
                </c:pt>
                <c:pt idx="94">
                  <c:v>0.12959999999999999</c:v>
                </c:pt>
                <c:pt idx="95">
                  <c:v>0.1326</c:v>
                </c:pt>
                <c:pt idx="96">
                  <c:v>0.13540000000000002</c:v>
                </c:pt>
                <c:pt idx="97">
                  <c:v>0.1381</c:v>
                </c:pt>
                <c:pt idx="98">
                  <c:v>0.14069999999999999</c:v>
                </c:pt>
                <c:pt idx="99">
                  <c:v>0.14319999999999999</c:v>
                </c:pt>
                <c:pt idx="100">
                  <c:v>0.14560000000000001</c:v>
                </c:pt>
                <c:pt idx="101">
                  <c:v>0.14799999999999999</c:v>
                </c:pt>
                <c:pt idx="102">
                  <c:v>0.15029999999999999</c:v>
                </c:pt>
                <c:pt idx="103">
                  <c:v>0.15260000000000001</c:v>
                </c:pt>
                <c:pt idx="104">
                  <c:v>0.15809999999999999</c:v>
                </c:pt>
                <c:pt idx="105">
                  <c:v>0.16539999999999999</c:v>
                </c:pt>
                <c:pt idx="106">
                  <c:v>0.17270000000000002</c:v>
                </c:pt>
                <c:pt idx="107">
                  <c:v>0.18</c:v>
                </c:pt>
                <c:pt idx="108">
                  <c:v>0.18729999999999999</c:v>
                </c:pt>
                <c:pt idx="109">
                  <c:v>0.1948</c:v>
                </c:pt>
                <c:pt idx="110">
                  <c:v>0.20230000000000001</c:v>
                </c:pt>
                <c:pt idx="111">
                  <c:v>0.20990000000000003</c:v>
                </c:pt>
                <c:pt idx="112">
                  <c:v>0.2177</c:v>
                </c:pt>
                <c:pt idx="113">
                  <c:v>0.2399</c:v>
                </c:pt>
                <c:pt idx="114">
                  <c:v>0.26219999999999999</c:v>
                </c:pt>
                <c:pt idx="115">
                  <c:v>0.28460000000000002</c:v>
                </c:pt>
                <c:pt idx="116">
                  <c:v>0.30710000000000004</c:v>
                </c:pt>
                <c:pt idx="117">
                  <c:v>0.32989999999999997</c:v>
                </c:pt>
                <c:pt idx="118">
                  <c:v>0.3528</c:v>
                </c:pt>
                <c:pt idx="119">
                  <c:v>0.42460000000000003</c:v>
                </c:pt>
                <c:pt idx="120">
                  <c:v>0.49400000000000005</c:v>
                </c:pt>
                <c:pt idx="121">
                  <c:v>0.56210000000000004</c:v>
                </c:pt>
                <c:pt idx="122">
                  <c:v>0.62960000000000005</c:v>
                </c:pt>
                <c:pt idx="123">
                  <c:v>0.69690000000000007</c:v>
                </c:pt>
                <c:pt idx="124">
                  <c:v>0.7641</c:v>
                </c:pt>
                <c:pt idx="125">
                  <c:v>0.83149999999999991</c:v>
                </c:pt>
                <c:pt idx="126">
                  <c:v>0.89920000000000011</c:v>
                </c:pt>
                <c:pt idx="127">
                  <c:v>0.96720000000000006</c:v>
                </c:pt>
                <c:pt idx="128">
                  <c:v>1.04</c:v>
                </c:pt>
                <c:pt idx="129">
                  <c:v>1.1000000000000001</c:v>
                </c:pt>
                <c:pt idx="130">
                  <c:v>1.33</c:v>
                </c:pt>
                <c:pt idx="131">
                  <c:v>1.65</c:v>
                </c:pt>
                <c:pt idx="132">
                  <c:v>1.96</c:v>
                </c:pt>
                <c:pt idx="133">
                  <c:v>2.2599999999999998</c:v>
                </c:pt>
                <c:pt idx="134">
                  <c:v>2.5499999999999998</c:v>
                </c:pt>
                <c:pt idx="135">
                  <c:v>2.85</c:v>
                </c:pt>
                <c:pt idx="136">
                  <c:v>3.15</c:v>
                </c:pt>
                <c:pt idx="137">
                  <c:v>3.45</c:v>
                </c:pt>
                <c:pt idx="138">
                  <c:v>3.75</c:v>
                </c:pt>
                <c:pt idx="139">
                  <c:v>4.8</c:v>
                </c:pt>
                <c:pt idx="140">
                  <c:v>5.8</c:v>
                </c:pt>
                <c:pt idx="141" formatCode="0.00">
                  <c:v>6.77</c:v>
                </c:pt>
                <c:pt idx="142" formatCode="0.00">
                  <c:v>7.73</c:v>
                </c:pt>
                <c:pt idx="143" formatCode="0.00">
                  <c:v>8.6999999999999993</c:v>
                </c:pt>
                <c:pt idx="144" formatCode="0.00">
                  <c:v>9.66</c:v>
                </c:pt>
                <c:pt idx="145" formatCode="0.00">
                  <c:v>13.06</c:v>
                </c:pt>
                <c:pt idx="146" formatCode="0.00">
                  <c:v>16.239999999999998</c:v>
                </c:pt>
                <c:pt idx="147" formatCode="0.00">
                  <c:v>19.34</c:v>
                </c:pt>
                <c:pt idx="148" formatCode="0.00">
                  <c:v>22.43</c:v>
                </c:pt>
                <c:pt idx="149" formatCode="0.00">
                  <c:v>25.53</c:v>
                </c:pt>
                <c:pt idx="150" formatCode="0.00">
                  <c:v>28.65</c:v>
                </c:pt>
                <c:pt idx="151" formatCode="0.00">
                  <c:v>31.81</c:v>
                </c:pt>
                <c:pt idx="152" formatCode="0.00">
                  <c:v>35.020000000000003</c:v>
                </c:pt>
                <c:pt idx="153" formatCode="0.00">
                  <c:v>38.270000000000003</c:v>
                </c:pt>
                <c:pt idx="154" formatCode="0.00">
                  <c:v>41.57</c:v>
                </c:pt>
                <c:pt idx="155" formatCode="0.00">
                  <c:v>44.93</c:v>
                </c:pt>
                <c:pt idx="156" formatCode="0.00">
                  <c:v>57.01</c:v>
                </c:pt>
                <c:pt idx="157" formatCode="0.00">
                  <c:v>74.23</c:v>
                </c:pt>
                <c:pt idx="158" formatCode="0.00">
                  <c:v>90.6</c:v>
                </c:pt>
                <c:pt idx="159" formatCode="0.00">
                  <c:v>106.68</c:v>
                </c:pt>
                <c:pt idx="160" formatCode="0.00">
                  <c:v>122.69</c:v>
                </c:pt>
                <c:pt idx="161" formatCode="0.00">
                  <c:v>138.78</c:v>
                </c:pt>
                <c:pt idx="162" formatCode="0.00">
                  <c:v>155.01</c:v>
                </c:pt>
                <c:pt idx="163" formatCode="0.00">
                  <c:v>171.44</c:v>
                </c:pt>
                <c:pt idx="164" formatCode="0.00">
                  <c:v>188.09</c:v>
                </c:pt>
                <c:pt idx="165" formatCode="0.00">
                  <c:v>248.45</c:v>
                </c:pt>
                <c:pt idx="166" formatCode="0.00">
                  <c:v>305.41000000000003</c:v>
                </c:pt>
                <c:pt idx="167" formatCode="0.00">
                  <c:v>361.1</c:v>
                </c:pt>
                <c:pt idx="168" formatCode="0.00">
                  <c:v>416.46</c:v>
                </c:pt>
                <c:pt idx="169" formatCode="0.00">
                  <c:v>471.97</c:v>
                </c:pt>
                <c:pt idx="170" formatCode="0.00">
                  <c:v>527.89</c:v>
                </c:pt>
                <c:pt idx="171" formatCode="0.00">
                  <c:v>729.82</c:v>
                </c:pt>
                <c:pt idx="172" formatCode="0.00">
                  <c:v>918.19</c:v>
                </c:pt>
                <c:pt idx="173" formatCode="0.00">
                  <c:v>1100</c:v>
                </c:pt>
                <c:pt idx="174" formatCode="0.00">
                  <c:v>1280</c:v>
                </c:pt>
                <c:pt idx="175" formatCode="0.00">
                  <c:v>1470</c:v>
                </c:pt>
                <c:pt idx="176" formatCode="0.00">
                  <c:v>1650</c:v>
                </c:pt>
                <c:pt idx="177" formatCode="0.00">
                  <c:v>1840</c:v>
                </c:pt>
                <c:pt idx="178" formatCode="0.00">
                  <c:v>2029.9999999999998</c:v>
                </c:pt>
                <c:pt idx="179" formatCode="0.00">
                  <c:v>2220</c:v>
                </c:pt>
                <c:pt idx="180" formatCode="0.0">
                  <c:v>2410</c:v>
                </c:pt>
                <c:pt idx="181" formatCode="0.0">
                  <c:v>2600</c:v>
                </c:pt>
                <c:pt idx="182" formatCode="0.0">
                  <c:v>3320</c:v>
                </c:pt>
                <c:pt idx="183" formatCode="0.0">
                  <c:v>4330</c:v>
                </c:pt>
                <c:pt idx="184" formatCode="0.0">
                  <c:v>5270</c:v>
                </c:pt>
                <c:pt idx="185" formatCode="0.0">
                  <c:v>6190</c:v>
                </c:pt>
                <c:pt idx="186" formatCode="0.0">
                  <c:v>7090</c:v>
                </c:pt>
                <c:pt idx="187" formatCode="0.0">
                  <c:v>7980</c:v>
                </c:pt>
                <c:pt idx="188" formatCode="0.0">
                  <c:v>8870</c:v>
                </c:pt>
                <c:pt idx="189" formatCode="0.0">
                  <c:v>9760</c:v>
                </c:pt>
                <c:pt idx="190" formatCode="0.0">
                  <c:v>10640</c:v>
                </c:pt>
                <c:pt idx="191" formatCode="0.0">
                  <c:v>13850</c:v>
                </c:pt>
                <c:pt idx="192" formatCode="0.0">
                  <c:v>16790</c:v>
                </c:pt>
                <c:pt idx="193" formatCode="0.0">
                  <c:v>19590</c:v>
                </c:pt>
                <c:pt idx="194" formatCode="0.0">
                  <c:v>22300</c:v>
                </c:pt>
                <c:pt idx="195" formatCode="0.0">
                  <c:v>24930</c:v>
                </c:pt>
                <c:pt idx="196" formatCode="0.0">
                  <c:v>27510</c:v>
                </c:pt>
                <c:pt idx="197" formatCode="0.0">
                  <c:v>36680</c:v>
                </c:pt>
                <c:pt idx="198" formatCode="0.0">
                  <c:v>44820</c:v>
                </c:pt>
                <c:pt idx="199" formatCode="0.0">
                  <c:v>52380</c:v>
                </c:pt>
                <c:pt idx="200" formatCode="0.0">
                  <c:v>59520</c:v>
                </c:pt>
                <c:pt idx="201" formatCode="0.0">
                  <c:v>66340</c:v>
                </c:pt>
                <c:pt idx="202" formatCode="0.0">
                  <c:v>72890</c:v>
                </c:pt>
                <c:pt idx="203" formatCode="0.0">
                  <c:v>79220</c:v>
                </c:pt>
                <c:pt idx="204" formatCode="0.0">
                  <c:v>85340</c:v>
                </c:pt>
                <c:pt idx="205" formatCode="0.0">
                  <c:v>91280</c:v>
                </c:pt>
                <c:pt idx="206" formatCode="0.0">
                  <c:v>97050</c:v>
                </c:pt>
                <c:pt idx="207" formatCode="0.0">
                  <c:v>102660</c:v>
                </c:pt>
                <c:pt idx="208" formatCode="0.0">
                  <c:v>122870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srim2H_Si!$D$20:$D$228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srim2H_Si!$P$20:$P$228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2.7000000000000001E-3</c:v>
                </c:pt>
                <c:pt idx="16">
                  <c:v>2.9000000000000002E-3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3.5000000000000005E-3</c:v>
                </c:pt>
                <c:pt idx="20">
                  <c:v>3.5999999999999999E-3</c:v>
                </c:pt>
                <c:pt idx="21">
                  <c:v>3.8E-3</c:v>
                </c:pt>
                <c:pt idx="22">
                  <c:v>4.0000000000000001E-3</c:v>
                </c:pt>
                <c:pt idx="23">
                  <c:v>4.2000000000000006E-3</c:v>
                </c:pt>
                <c:pt idx="24">
                  <c:v>4.3E-3</c:v>
                </c:pt>
                <c:pt idx="25">
                  <c:v>4.4999999999999997E-3</c:v>
                </c:pt>
                <c:pt idx="26">
                  <c:v>4.8000000000000004E-3</c:v>
                </c:pt>
                <c:pt idx="27">
                  <c:v>5.1999999999999998E-3</c:v>
                </c:pt>
                <c:pt idx="28">
                  <c:v>5.5999999999999999E-3</c:v>
                </c:pt>
                <c:pt idx="29">
                  <c:v>6.0000000000000001E-3</c:v>
                </c:pt>
                <c:pt idx="30">
                  <c:v>6.3E-3</c:v>
                </c:pt>
                <c:pt idx="31">
                  <c:v>6.7000000000000002E-3</c:v>
                </c:pt>
                <c:pt idx="32">
                  <c:v>7.000000000000001E-3</c:v>
                </c:pt>
                <c:pt idx="33">
                  <c:v>7.3999999999999995E-3</c:v>
                </c:pt>
                <c:pt idx="34">
                  <c:v>7.7000000000000002E-3</c:v>
                </c:pt>
                <c:pt idx="35">
                  <c:v>8.3000000000000001E-3</c:v>
                </c:pt>
                <c:pt idx="36">
                  <c:v>8.9999999999999993E-3</c:v>
                </c:pt>
                <c:pt idx="37">
                  <c:v>9.6000000000000009E-3</c:v>
                </c:pt>
                <c:pt idx="38">
                  <c:v>1.0199999999999999E-2</c:v>
                </c:pt>
                <c:pt idx="39">
                  <c:v>1.0800000000000001E-2</c:v>
                </c:pt>
                <c:pt idx="40">
                  <c:v>1.1300000000000001E-2</c:v>
                </c:pt>
                <c:pt idx="41">
                  <c:v>1.24E-2</c:v>
                </c:pt>
                <c:pt idx="42">
                  <c:v>1.3500000000000002E-2</c:v>
                </c:pt>
                <c:pt idx="43">
                  <c:v>1.4499999999999999E-2</c:v>
                </c:pt>
                <c:pt idx="44">
                  <c:v>1.55E-2</c:v>
                </c:pt>
                <c:pt idx="45">
                  <c:v>1.6500000000000001E-2</c:v>
                </c:pt>
                <c:pt idx="46">
                  <c:v>1.7399999999999999E-2</c:v>
                </c:pt>
                <c:pt idx="47">
                  <c:v>1.83E-2</c:v>
                </c:pt>
                <c:pt idx="48">
                  <c:v>1.9200000000000002E-2</c:v>
                </c:pt>
                <c:pt idx="49">
                  <c:v>2.01E-2</c:v>
                </c:pt>
                <c:pt idx="50">
                  <c:v>2.0999999999999998E-2</c:v>
                </c:pt>
                <c:pt idx="51">
                  <c:v>2.18E-2</c:v>
                </c:pt>
                <c:pt idx="52">
                  <c:v>2.3400000000000001E-2</c:v>
                </c:pt>
                <c:pt idx="53">
                  <c:v>2.5399999999999999E-2</c:v>
                </c:pt>
                <c:pt idx="54">
                  <c:v>2.7200000000000002E-2</c:v>
                </c:pt>
                <c:pt idx="55">
                  <c:v>2.8999999999999998E-2</c:v>
                </c:pt>
                <c:pt idx="56">
                  <c:v>3.0699999999999998E-2</c:v>
                </c:pt>
                <c:pt idx="57">
                  <c:v>3.2399999999999998E-2</c:v>
                </c:pt>
                <c:pt idx="58">
                  <c:v>3.4000000000000002E-2</c:v>
                </c:pt>
                <c:pt idx="59">
                  <c:v>3.5499999999999997E-2</c:v>
                </c:pt>
                <c:pt idx="60">
                  <c:v>3.6999999999999998E-2</c:v>
                </c:pt>
                <c:pt idx="61">
                  <c:v>3.9800000000000002E-2</c:v>
                </c:pt>
                <c:pt idx="62">
                  <c:v>4.2499999999999996E-2</c:v>
                </c:pt>
                <c:pt idx="63">
                  <c:v>4.4999999999999998E-2</c:v>
                </c:pt>
                <c:pt idx="64">
                  <c:v>4.7500000000000001E-2</c:v>
                </c:pt>
                <c:pt idx="65">
                  <c:v>4.9700000000000001E-2</c:v>
                </c:pt>
                <c:pt idx="66">
                  <c:v>5.1900000000000002E-2</c:v>
                </c:pt>
                <c:pt idx="67">
                  <c:v>5.6000000000000008E-2</c:v>
                </c:pt>
                <c:pt idx="68">
                  <c:v>5.9799999999999999E-2</c:v>
                </c:pt>
                <c:pt idx="69">
                  <c:v>6.3399999999999998E-2</c:v>
                </c:pt>
                <c:pt idx="70">
                  <c:v>6.6600000000000006E-2</c:v>
                </c:pt>
                <c:pt idx="71">
                  <c:v>6.9699999999999998E-2</c:v>
                </c:pt>
                <c:pt idx="72">
                  <c:v>7.2700000000000001E-2</c:v>
                </c:pt>
                <c:pt idx="73">
                  <c:v>7.5499999999999998E-2</c:v>
                </c:pt>
                <c:pt idx="74">
                  <c:v>7.8100000000000003E-2</c:v>
                </c:pt>
                <c:pt idx="75">
                  <c:v>8.0600000000000005E-2</c:v>
                </c:pt>
                <c:pt idx="76">
                  <c:v>8.299999999999999E-2</c:v>
                </c:pt>
                <c:pt idx="77">
                  <c:v>8.5300000000000001E-2</c:v>
                </c:pt>
                <c:pt idx="78">
                  <c:v>8.9599999999999999E-2</c:v>
                </c:pt>
                <c:pt idx="79">
                  <c:v>9.4500000000000001E-2</c:v>
                </c:pt>
                <c:pt idx="80">
                  <c:v>9.8900000000000002E-2</c:v>
                </c:pt>
                <c:pt idx="81">
                  <c:v>0.10300000000000001</c:v>
                </c:pt>
                <c:pt idx="82">
                  <c:v>0.10669999999999999</c:v>
                </c:pt>
                <c:pt idx="83">
                  <c:v>0.11020000000000001</c:v>
                </c:pt>
                <c:pt idx="84">
                  <c:v>0.11339999999999999</c:v>
                </c:pt>
                <c:pt idx="85">
                  <c:v>0.11639999999999999</c:v>
                </c:pt>
                <c:pt idx="86">
                  <c:v>0.1192</c:v>
                </c:pt>
                <c:pt idx="87">
                  <c:v>0.1244</c:v>
                </c:pt>
                <c:pt idx="88">
                  <c:v>0.12909999999999999</c:v>
                </c:pt>
                <c:pt idx="89">
                  <c:v>0.13340000000000002</c:v>
                </c:pt>
                <c:pt idx="90">
                  <c:v>0.13740000000000002</c:v>
                </c:pt>
                <c:pt idx="91">
                  <c:v>0.1411</c:v>
                </c:pt>
                <c:pt idx="92">
                  <c:v>0.14460000000000001</c:v>
                </c:pt>
                <c:pt idx="93">
                  <c:v>0.1512</c:v>
                </c:pt>
                <c:pt idx="94">
                  <c:v>0.15720000000000001</c:v>
                </c:pt>
                <c:pt idx="95">
                  <c:v>0.16289999999999999</c:v>
                </c:pt>
                <c:pt idx="96">
                  <c:v>0.16830000000000001</c:v>
                </c:pt>
                <c:pt idx="97">
                  <c:v>0.17350000000000002</c:v>
                </c:pt>
                <c:pt idx="98">
                  <c:v>0.17849999999999999</c:v>
                </c:pt>
                <c:pt idx="99">
                  <c:v>0.18340000000000001</c:v>
                </c:pt>
                <c:pt idx="100">
                  <c:v>0.1883</c:v>
                </c:pt>
                <c:pt idx="101">
                  <c:v>0.193</c:v>
                </c:pt>
                <c:pt idx="102">
                  <c:v>0.19770000000000001</c:v>
                </c:pt>
                <c:pt idx="103">
                  <c:v>0.20230000000000001</c:v>
                </c:pt>
                <c:pt idx="104">
                  <c:v>0.21160000000000001</c:v>
                </c:pt>
                <c:pt idx="105">
                  <c:v>0.22309999999999999</c:v>
                </c:pt>
                <c:pt idx="106">
                  <c:v>0.2346</c:v>
                </c:pt>
                <c:pt idx="107">
                  <c:v>0.24620000000000003</c:v>
                </c:pt>
                <c:pt idx="108">
                  <c:v>0.25790000000000002</c:v>
                </c:pt>
                <c:pt idx="109">
                  <c:v>0.26979999999999998</c:v>
                </c:pt>
                <c:pt idx="110">
                  <c:v>0.28189999999999998</c:v>
                </c:pt>
                <c:pt idx="111">
                  <c:v>0.29420000000000002</c:v>
                </c:pt>
                <c:pt idx="112">
                  <c:v>0.30670000000000003</c:v>
                </c:pt>
                <c:pt idx="113">
                  <c:v>0.33239999999999997</c:v>
                </c:pt>
                <c:pt idx="114">
                  <c:v>0.35899999999999999</c:v>
                </c:pt>
                <c:pt idx="115">
                  <c:v>0.38650000000000001</c:v>
                </c:pt>
                <c:pt idx="116">
                  <c:v>0.41489999999999999</c:v>
                </c:pt>
                <c:pt idx="117">
                  <c:v>0.44409999999999999</c:v>
                </c:pt>
                <c:pt idx="118">
                  <c:v>0.47430000000000005</c:v>
                </c:pt>
                <c:pt idx="119">
                  <c:v>0.53700000000000003</c:v>
                </c:pt>
                <c:pt idx="120">
                  <c:v>0.60299999999999998</c:v>
                </c:pt>
                <c:pt idx="121">
                  <c:v>0.67199999999999993</c:v>
                </c:pt>
                <c:pt idx="122">
                  <c:v>0.74399999999999999</c:v>
                </c:pt>
                <c:pt idx="123">
                  <c:v>0.81859999999999999</c:v>
                </c:pt>
                <c:pt idx="124">
                  <c:v>0.89589999999999992</c:v>
                </c:pt>
                <c:pt idx="125">
                  <c:v>0.97579999999999989</c:v>
                </c:pt>
                <c:pt idx="126">
                  <c:v>1.06</c:v>
                </c:pt>
                <c:pt idx="127">
                  <c:v>1.1399999999999999</c:v>
                </c:pt>
                <c:pt idx="128">
                  <c:v>1.23</c:v>
                </c:pt>
                <c:pt idx="129">
                  <c:v>1.32</c:v>
                </c:pt>
                <c:pt idx="130">
                  <c:v>1.5</c:v>
                </c:pt>
                <c:pt idx="131">
                  <c:v>1.75</c:v>
                </c:pt>
                <c:pt idx="132">
                  <c:v>2</c:v>
                </c:pt>
                <c:pt idx="133">
                  <c:v>2.27</c:v>
                </c:pt>
                <c:pt idx="134">
                  <c:v>2.56</c:v>
                </c:pt>
                <c:pt idx="135">
                  <c:v>2.85</c:v>
                </c:pt>
                <c:pt idx="136">
                  <c:v>3.16</c:v>
                </c:pt>
                <c:pt idx="137">
                  <c:v>3.48</c:v>
                </c:pt>
                <c:pt idx="138">
                  <c:v>3.82</c:v>
                </c:pt>
                <c:pt idx="139">
                  <c:v>4.5199999999999996</c:v>
                </c:pt>
                <c:pt idx="140">
                  <c:v>5.28</c:v>
                </c:pt>
                <c:pt idx="141">
                  <c:v>6.08</c:v>
                </c:pt>
                <c:pt idx="142">
                  <c:v>6.92</c:v>
                </c:pt>
                <c:pt idx="143">
                  <c:v>7.81</c:v>
                </c:pt>
                <c:pt idx="144">
                  <c:v>8.75</c:v>
                </c:pt>
                <c:pt idx="145">
                  <c:v>10.75</c:v>
                </c:pt>
                <c:pt idx="146">
                  <c:v>12.92</c:v>
                </c:pt>
                <c:pt idx="147">
                  <c:v>15.25</c:v>
                </c:pt>
                <c:pt idx="148">
                  <c:v>17.73</c:v>
                </c:pt>
                <c:pt idx="149">
                  <c:v>20.38</c:v>
                </c:pt>
                <c:pt idx="150">
                  <c:v>23.18</c:v>
                </c:pt>
                <c:pt idx="151">
                  <c:v>26.12</c:v>
                </c:pt>
                <c:pt idx="152" formatCode="0.00">
                  <c:v>29.21</c:v>
                </c:pt>
                <c:pt idx="153" formatCode="0.00">
                  <c:v>32.450000000000003</c:v>
                </c:pt>
                <c:pt idx="154" formatCode="0.00">
                  <c:v>35.83</c:v>
                </c:pt>
                <c:pt idx="155" formatCode="0.00">
                  <c:v>39.36</c:v>
                </c:pt>
                <c:pt idx="156" formatCode="0.00">
                  <c:v>46.82</c:v>
                </c:pt>
                <c:pt idx="157" formatCode="0.00">
                  <c:v>56.91</c:v>
                </c:pt>
                <c:pt idx="158" formatCode="0.00">
                  <c:v>67.819999999999993</c:v>
                </c:pt>
                <c:pt idx="159" formatCode="0.00">
                  <c:v>79.55</c:v>
                </c:pt>
                <c:pt idx="160" formatCode="0.00">
                  <c:v>92.06</c:v>
                </c:pt>
                <c:pt idx="161" formatCode="0.00">
                  <c:v>105.34</c:v>
                </c:pt>
                <c:pt idx="162" formatCode="0.00">
                  <c:v>119.38</c:v>
                </c:pt>
                <c:pt idx="163" formatCode="0.00">
                  <c:v>134.16</c:v>
                </c:pt>
                <c:pt idx="164" formatCode="0.00">
                  <c:v>149.68</c:v>
                </c:pt>
                <c:pt idx="165" formatCode="0.00">
                  <c:v>182.86</c:v>
                </c:pt>
                <c:pt idx="166" formatCode="0.00">
                  <c:v>218.85</c:v>
                </c:pt>
                <c:pt idx="167" formatCode="0.00">
                  <c:v>257.55</c:v>
                </c:pt>
                <c:pt idx="168" formatCode="0.00">
                  <c:v>298.89999999999998</c:v>
                </c:pt>
                <c:pt idx="169" formatCode="0.00">
                  <c:v>342.84</c:v>
                </c:pt>
                <c:pt idx="170" formatCode="0.00">
                  <c:v>389.3</c:v>
                </c:pt>
                <c:pt idx="171" formatCode="0.00">
                  <c:v>489.6</c:v>
                </c:pt>
                <c:pt idx="172" formatCode="0.00">
                  <c:v>599.39</c:v>
                </c:pt>
                <c:pt idx="173" formatCode="0.00">
                  <c:v>718.31</c:v>
                </c:pt>
                <c:pt idx="174" formatCode="0.00">
                  <c:v>846.03</c:v>
                </c:pt>
                <c:pt idx="175" formatCode="0.00">
                  <c:v>982.22</c:v>
                </c:pt>
                <c:pt idx="176" formatCode="0.00">
                  <c:v>1130</c:v>
                </c:pt>
                <c:pt idx="177" formatCode="0.00">
                  <c:v>1280</c:v>
                </c:pt>
                <c:pt idx="178" formatCode="0.00">
                  <c:v>1440</c:v>
                </c:pt>
                <c:pt idx="179" formatCode="0.00">
                  <c:v>1610</c:v>
                </c:pt>
                <c:pt idx="180" formatCode="0.0">
                  <c:v>1780</c:v>
                </c:pt>
                <c:pt idx="181" formatCode="0.0">
                  <c:v>1960</c:v>
                </c:pt>
                <c:pt idx="182" formatCode="0.0">
                  <c:v>2350</c:v>
                </c:pt>
                <c:pt idx="183" formatCode="0.0">
                  <c:v>2860</c:v>
                </c:pt>
                <c:pt idx="184" formatCode="0.0">
                  <c:v>3420</c:v>
                </c:pt>
                <c:pt idx="185" formatCode="0.0">
                  <c:v>4000</c:v>
                </c:pt>
                <c:pt idx="186" formatCode="0.0">
                  <c:v>4630</c:v>
                </c:pt>
                <c:pt idx="187" formatCode="0.0">
                  <c:v>5280</c:v>
                </c:pt>
                <c:pt idx="188" formatCode="0.0">
                  <c:v>5960</c:v>
                </c:pt>
                <c:pt idx="189" formatCode="0.0">
                  <c:v>6670</c:v>
                </c:pt>
                <c:pt idx="190" formatCode="0.0">
                  <c:v>7400</c:v>
                </c:pt>
                <c:pt idx="191" formatCode="0.0">
                  <c:v>8940</c:v>
                </c:pt>
                <c:pt idx="192" formatCode="0.0">
                  <c:v>10560</c:v>
                </c:pt>
                <c:pt idx="193" formatCode="0.0">
                  <c:v>12250</c:v>
                </c:pt>
                <c:pt idx="194" formatCode="0.0">
                  <c:v>14010</c:v>
                </c:pt>
                <c:pt idx="195" formatCode="0.0">
                  <c:v>15830</c:v>
                </c:pt>
                <c:pt idx="196" formatCode="0.0">
                  <c:v>17700</c:v>
                </c:pt>
                <c:pt idx="197" formatCode="0.0">
                  <c:v>21570</c:v>
                </c:pt>
                <c:pt idx="198" formatCode="0.0">
                  <c:v>25580</c:v>
                </c:pt>
                <c:pt idx="199" formatCode="0.0">
                  <c:v>29690</c:v>
                </c:pt>
                <c:pt idx="200" formatCode="0.0">
                  <c:v>33880</c:v>
                </c:pt>
                <c:pt idx="201" formatCode="0.0">
                  <c:v>38130</c:v>
                </c:pt>
                <c:pt idx="202" formatCode="0.0">
                  <c:v>42420</c:v>
                </c:pt>
                <c:pt idx="203" formatCode="0.0">
                  <c:v>46730</c:v>
                </c:pt>
                <c:pt idx="204" formatCode="0.0">
                  <c:v>51060</c:v>
                </c:pt>
                <c:pt idx="205" formatCode="0.0">
                  <c:v>55380</c:v>
                </c:pt>
                <c:pt idx="206" formatCode="0.0">
                  <c:v>59700</c:v>
                </c:pt>
                <c:pt idx="207" formatCode="0.0">
                  <c:v>64010.000000000007</c:v>
                </c:pt>
                <c:pt idx="208" formatCode="0.0">
                  <c:v>72570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26472"/>
        <c:axId val="480835880"/>
      </c:scatterChart>
      <c:valAx>
        <c:axId val="4808264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5880"/>
        <c:crosses val="autoZero"/>
        <c:crossBetween val="midCat"/>
        <c:majorUnit val="10"/>
      </c:valAx>
      <c:valAx>
        <c:axId val="48083588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264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srim2H_Havar!$P$5</c:f>
          <c:strCache>
            <c:ptCount val="1"/>
            <c:pt idx="0">
              <c:v>srim2H_Havar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srim2H_Havar!$D$20:$D$228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srim2H_Havar!$J$20:$J$228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8.9999999999999998E-4</c:v>
                </c:pt>
                <c:pt idx="14">
                  <c:v>8.9999999999999998E-4</c:v>
                </c:pt>
                <c:pt idx="15">
                  <c:v>1E-3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1.7000000000000001E-3</c:v>
                </c:pt>
                <c:pt idx="25">
                  <c:v>1.8E-3</c:v>
                </c:pt>
                <c:pt idx="26">
                  <c:v>2E-3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2.5000000000000001E-3</c:v>
                </c:pt>
                <c:pt idx="30">
                  <c:v>2.7000000000000001E-3</c:v>
                </c:pt>
                <c:pt idx="31">
                  <c:v>2.9000000000000002E-3</c:v>
                </c:pt>
                <c:pt idx="32">
                  <c:v>3.0999999999999999E-3</c:v>
                </c:pt>
                <c:pt idx="33">
                  <c:v>3.2000000000000002E-3</c:v>
                </c:pt>
                <c:pt idx="34">
                  <c:v>3.4000000000000002E-3</c:v>
                </c:pt>
                <c:pt idx="35">
                  <c:v>3.8E-3</c:v>
                </c:pt>
                <c:pt idx="36">
                  <c:v>4.1000000000000003E-3</c:v>
                </c:pt>
                <c:pt idx="37">
                  <c:v>4.4999999999999997E-3</c:v>
                </c:pt>
                <c:pt idx="38">
                  <c:v>4.8000000000000004E-3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6.1999999999999998E-3</c:v>
                </c:pt>
                <c:pt idx="42">
                  <c:v>6.9000000000000008E-3</c:v>
                </c:pt>
                <c:pt idx="43">
                  <c:v>7.6E-3</c:v>
                </c:pt>
                <c:pt idx="44">
                  <c:v>8.3000000000000001E-3</c:v>
                </c:pt>
                <c:pt idx="45">
                  <c:v>8.9999999999999993E-3</c:v>
                </c:pt>
                <c:pt idx="46">
                  <c:v>9.7000000000000003E-3</c:v>
                </c:pt>
                <c:pt idx="47">
                  <c:v>1.04E-2</c:v>
                </c:pt>
                <c:pt idx="48">
                  <c:v>1.11E-2</c:v>
                </c:pt>
                <c:pt idx="49">
                  <c:v>1.18E-2</c:v>
                </c:pt>
                <c:pt idx="50">
                  <c:v>1.2500000000000001E-2</c:v>
                </c:pt>
                <c:pt idx="51">
                  <c:v>1.32E-2</c:v>
                </c:pt>
                <c:pt idx="52">
                  <c:v>1.47E-2</c:v>
                </c:pt>
                <c:pt idx="53">
                  <c:v>1.6400000000000001E-2</c:v>
                </c:pt>
                <c:pt idx="54">
                  <c:v>1.83E-2</c:v>
                </c:pt>
                <c:pt idx="55">
                  <c:v>2.01E-2</c:v>
                </c:pt>
                <c:pt idx="56">
                  <c:v>2.1899999999999999E-2</c:v>
                </c:pt>
                <c:pt idx="57">
                  <c:v>2.3699999999999999E-2</c:v>
                </c:pt>
                <c:pt idx="58">
                  <c:v>2.5500000000000002E-2</c:v>
                </c:pt>
                <c:pt idx="59">
                  <c:v>2.7400000000000001E-2</c:v>
                </c:pt>
                <c:pt idx="60">
                  <c:v>2.9199999999999997E-2</c:v>
                </c:pt>
                <c:pt idx="61">
                  <c:v>3.2899999999999999E-2</c:v>
                </c:pt>
                <c:pt idx="62">
                  <c:v>3.6600000000000001E-2</c:v>
                </c:pt>
                <c:pt idx="63">
                  <c:v>4.0300000000000002E-2</c:v>
                </c:pt>
                <c:pt idx="64">
                  <c:v>4.3999999999999997E-2</c:v>
                </c:pt>
                <c:pt idx="65">
                  <c:v>4.7699999999999999E-2</c:v>
                </c:pt>
                <c:pt idx="66">
                  <c:v>5.1400000000000001E-2</c:v>
                </c:pt>
                <c:pt idx="67">
                  <c:v>5.8799999999999998E-2</c:v>
                </c:pt>
                <c:pt idx="68">
                  <c:v>6.6100000000000006E-2</c:v>
                </c:pt>
                <c:pt idx="69">
                  <c:v>7.3499999999999996E-2</c:v>
                </c:pt>
                <c:pt idx="70">
                  <c:v>8.0800000000000011E-2</c:v>
                </c:pt>
                <c:pt idx="71">
                  <c:v>8.7999999999999995E-2</c:v>
                </c:pt>
                <c:pt idx="72">
                  <c:v>9.5199999999999993E-2</c:v>
                </c:pt>
                <c:pt idx="73">
                  <c:v>0.1024</c:v>
                </c:pt>
                <c:pt idx="74">
                  <c:v>0.10940000000000001</c:v>
                </c:pt>
                <c:pt idx="75">
                  <c:v>0.11650000000000001</c:v>
                </c:pt>
                <c:pt idx="76">
                  <c:v>0.1234</c:v>
                </c:pt>
                <c:pt idx="77">
                  <c:v>0.1303</c:v>
                </c:pt>
                <c:pt idx="78">
                  <c:v>0.14379999999999998</c:v>
                </c:pt>
                <c:pt idx="79">
                  <c:v>0.16040000000000001</c:v>
                </c:pt>
                <c:pt idx="80">
                  <c:v>0.17660000000000001</c:v>
                </c:pt>
                <c:pt idx="81">
                  <c:v>0.19239999999999999</c:v>
                </c:pt>
                <c:pt idx="82">
                  <c:v>0.20790000000000003</c:v>
                </c:pt>
                <c:pt idx="83">
                  <c:v>0.223</c:v>
                </c:pt>
                <c:pt idx="84">
                  <c:v>0.23769999999999997</c:v>
                </c:pt>
                <c:pt idx="85">
                  <c:v>0.25219999999999998</c:v>
                </c:pt>
                <c:pt idx="86">
                  <c:v>0.26640000000000003</c:v>
                </c:pt>
                <c:pt idx="87">
                  <c:v>0.29389999999999999</c:v>
                </c:pt>
                <c:pt idx="88">
                  <c:v>0.32050000000000001</c:v>
                </c:pt>
                <c:pt idx="89">
                  <c:v>0.3463</c:v>
                </c:pt>
                <c:pt idx="90" formatCode="0.00">
                  <c:v>0.37140000000000001</c:v>
                </c:pt>
                <c:pt idx="91" formatCode="0.00">
                  <c:v>0.39580000000000004</c:v>
                </c:pt>
                <c:pt idx="92" formatCode="0.00">
                  <c:v>0.41970000000000002</c:v>
                </c:pt>
                <c:pt idx="93" formatCode="0.00">
                  <c:v>0.46600000000000003</c:v>
                </c:pt>
                <c:pt idx="94" formatCode="0.00">
                  <c:v>0.51079999999999992</c:v>
                </c:pt>
                <c:pt idx="95" formatCode="0.00">
                  <c:v>0.5544</c:v>
                </c:pt>
                <c:pt idx="96" formatCode="0.00">
                  <c:v>0.59709999999999996</c:v>
                </c:pt>
                <c:pt idx="97" formatCode="0.00">
                  <c:v>0.6391</c:v>
                </c:pt>
                <c:pt idx="98" formatCode="0.00">
                  <c:v>0.68049999999999999</c:v>
                </c:pt>
                <c:pt idx="99" formatCode="0.00">
                  <c:v>0.72150000000000003</c:v>
                </c:pt>
                <c:pt idx="100" formatCode="0.00">
                  <c:v>0.7621</c:v>
                </c:pt>
                <c:pt idx="101" formatCode="0.00">
                  <c:v>0.80239999999999989</c:v>
                </c:pt>
                <c:pt idx="102" formatCode="0.00">
                  <c:v>0.84260000000000002</c:v>
                </c:pt>
                <c:pt idx="103" formatCode="0.00">
                  <c:v>0.88270000000000004</c:v>
                </c:pt>
                <c:pt idx="104" formatCode="0.00">
                  <c:v>0.9625999999999999</c:v>
                </c:pt>
                <c:pt idx="105" formatCode="0.00">
                  <c:v>1.06</c:v>
                </c:pt>
                <c:pt idx="106" formatCode="0.00">
                  <c:v>1.1599999999999999</c:v>
                </c:pt>
                <c:pt idx="107" formatCode="0.00">
                  <c:v>1.26</c:v>
                </c:pt>
                <c:pt idx="108" formatCode="0.00">
                  <c:v>1.37</c:v>
                </c:pt>
                <c:pt idx="109" formatCode="0.00">
                  <c:v>1.47</c:v>
                </c:pt>
                <c:pt idx="110" formatCode="0.00">
                  <c:v>1.58</c:v>
                </c:pt>
                <c:pt idx="111" formatCode="0.00">
                  <c:v>1.68</c:v>
                </c:pt>
                <c:pt idx="112" formatCode="0.00">
                  <c:v>1.79</c:v>
                </c:pt>
                <c:pt idx="113" formatCode="0.00">
                  <c:v>2.02</c:v>
                </c:pt>
                <c:pt idx="114" formatCode="0.00">
                  <c:v>2.25</c:v>
                </c:pt>
                <c:pt idx="115" formatCode="0.00">
                  <c:v>2.4900000000000002</c:v>
                </c:pt>
                <c:pt idx="116" formatCode="0.00">
                  <c:v>2.74</c:v>
                </c:pt>
                <c:pt idx="117" formatCode="0.00">
                  <c:v>3</c:v>
                </c:pt>
                <c:pt idx="118" formatCode="0.00">
                  <c:v>3.26</c:v>
                </c:pt>
                <c:pt idx="119" formatCode="0.00">
                  <c:v>3.82</c:v>
                </c:pt>
                <c:pt idx="120" formatCode="0.00">
                  <c:v>4.41</c:v>
                </c:pt>
                <c:pt idx="121" formatCode="0.00">
                  <c:v>5.04</c:v>
                </c:pt>
                <c:pt idx="122" formatCode="0.00">
                  <c:v>5.7</c:v>
                </c:pt>
                <c:pt idx="123" formatCode="0.00">
                  <c:v>6.39</c:v>
                </c:pt>
                <c:pt idx="124" formatCode="0.00">
                  <c:v>7.11</c:v>
                </c:pt>
                <c:pt idx="125" formatCode="0.00">
                  <c:v>7.87</c:v>
                </c:pt>
                <c:pt idx="126" formatCode="0.00">
                  <c:v>8.66</c:v>
                </c:pt>
                <c:pt idx="127" formatCode="0.00">
                  <c:v>9.4700000000000006</c:v>
                </c:pt>
                <c:pt idx="128" formatCode="0.00">
                  <c:v>10.32</c:v>
                </c:pt>
                <c:pt idx="129" formatCode="0.00">
                  <c:v>11.2</c:v>
                </c:pt>
                <c:pt idx="130" formatCode="0.00">
                  <c:v>13.04</c:v>
                </c:pt>
                <c:pt idx="131" formatCode="0.00">
                  <c:v>15.49</c:v>
                </c:pt>
                <c:pt idx="132" formatCode="0.00">
                  <c:v>18.09</c:v>
                </c:pt>
                <c:pt idx="133" formatCode="0.00">
                  <c:v>20.86</c:v>
                </c:pt>
                <c:pt idx="134" formatCode="0.00">
                  <c:v>23.77</c:v>
                </c:pt>
                <c:pt idx="135" formatCode="0.00">
                  <c:v>26.84</c:v>
                </c:pt>
                <c:pt idx="136" formatCode="0.00">
                  <c:v>30.05</c:v>
                </c:pt>
                <c:pt idx="137" formatCode="0.00">
                  <c:v>33.4</c:v>
                </c:pt>
                <c:pt idx="138" formatCode="0.00">
                  <c:v>36.9</c:v>
                </c:pt>
                <c:pt idx="139" formatCode="0.00">
                  <c:v>44.3</c:v>
                </c:pt>
                <c:pt idx="140" formatCode="0.00">
                  <c:v>52.25</c:v>
                </c:pt>
                <c:pt idx="141" formatCode="0.00">
                  <c:v>60.73</c:v>
                </c:pt>
                <c:pt idx="142" formatCode="0.00">
                  <c:v>69.72</c:v>
                </c:pt>
                <c:pt idx="143" formatCode="0.00">
                  <c:v>79.23</c:v>
                </c:pt>
                <c:pt idx="144" formatCode="0.00">
                  <c:v>89.23</c:v>
                </c:pt>
                <c:pt idx="145" formatCode="0.00">
                  <c:v>110.7</c:v>
                </c:pt>
                <c:pt idx="146" formatCode="0.00">
                  <c:v>134.07</c:v>
                </c:pt>
                <c:pt idx="147" formatCode="0.00">
                  <c:v>159.32</c:v>
                </c:pt>
                <c:pt idx="148" formatCode="0.00">
                  <c:v>186.39</c:v>
                </c:pt>
                <c:pt idx="149" formatCode="0.00">
                  <c:v>215.25</c:v>
                </c:pt>
                <c:pt idx="150" formatCode="0.00">
                  <c:v>245.86</c:v>
                </c:pt>
                <c:pt idx="151" formatCode="0.00">
                  <c:v>278.20999999999998</c:v>
                </c:pt>
                <c:pt idx="152" formatCode="0.00">
                  <c:v>312.26</c:v>
                </c:pt>
                <c:pt idx="153" formatCode="0.00">
                  <c:v>347.98</c:v>
                </c:pt>
                <c:pt idx="154" formatCode="0.00">
                  <c:v>385.37</c:v>
                </c:pt>
                <c:pt idx="155" formatCode="0.00">
                  <c:v>424.39</c:v>
                </c:pt>
                <c:pt idx="156" formatCode="0.00">
                  <c:v>507.24</c:v>
                </c:pt>
                <c:pt idx="157" formatCode="0.00">
                  <c:v>619.66999999999996</c:v>
                </c:pt>
                <c:pt idx="158" formatCode="0.00">
                  <c:v>741.8</c:v>
                </c:pt>
                <c:pt idx="159" formatCode="0.00">
                  <c:v>873.42</c:v>
                </c:pt>
                <c:pt idx="160" formatCode="0.0">
                  <c:v>1010</c:v>
                </c:pt>
                <c:pt idx="161" formatCode="0.0">
                  <c:v>1160</c:v>
                </c:pt>
                <c:pt idx="162" formatCode="0.0">
                  <c:v>1320</c:v>
                </c:pt>
                <c:pt idx="163" formatCode="0.0">
                  <c:v>1490</c:v>
                </c:pt>
                <c:pt idx="164" formatCode="0.0">
                  <c:v>1670</c:v>
                </c:pt>
                <c:pt idx="165" formatCode="0.0">
                  <c:v>2050</c:v>
                </c:pt>
                <c:pt idx="166" formatCode="0.0">
                  <c:v>2460</c:v>
                </c:pt>
                <c:pt idx="167" formatCode="0.0">
                  <c:v>2900</c:v>
                </c:pt>
                <c:pt idx="168" formatCode="0.0">
                  <c:v>3380</c:v>
                </c:pt>
                <c:pt idx="169" formatCode="0.0">
                  <c:v>3890</c:v>
                </c:pt>
                <c:pt idx="170" formatCode="0.0">
                  <c:v>4430</c:v>
                </c:pt>
                <c:pt idx="171" formatCode="0.0">
                  <c:v>5600</c:v>
                </c:pt>
                <c:pt idx="172" formatCode="0.0">
                  <c:v>6890</c:v>
                </c:pt>
                <c:pt idx="173" formatCode="0.0">
                  <c:v>8290</c:v>
                </c:pt>
                <c:pt idx="174" formatCode="0.0">
                  <c:v>9800</c:v>
                </c:pt>
                <c:pt idx="175" formatCode="0.0">
                  <c:v>11420</c:v>
                </c:pt>
                <c:pt idx="176" formatCode="0.0">
                  <c:v>13140</c:v>
                </c:pt>
                <c:pt idx="177" formatCode="0.0">
                  <c:v>14970</c:v>
                </c:pt>
                <c:pt idx="178" formatCode="0.0">
                  <c:v>16890</c:v>
                </c:pt>
                <c:pt idx="179" formatCode="0.0">
                  <c:v>18920</c:v>
                </c:pt>
                <c:pt idx="180" formatCode="0.0">
                  <c:v>21030</c:v>
                </c:pt>
                <c:pt idx="181" formatCode="0.0">
                  <c:v>23250</c:v>
                </c:pt>
                <c:pt idx="182" formatCode="0.0">
                  <c:v>27940</c:v>
                </c:pt>
                <c:pt idx="183" formatCode="0.0">
                  <c:v>34300</c:v>
                </c:pt>
                <c:pt idx="184" formatCode="0.0">
                  <c:v>41170</c:v>
                </c:pt>
                <c:pt idx="185" formatCode="0.0">
                  <c:v>48550</c:v>
                </c:pt>
                <c:pt idx="186" formatCode="0.0">
                  <c:v>56390</c:v>
                </c:pt>
                <c:pt idx="187" formatCode="0.0">
                  <c:v>64700</c:v>
                </c:pt>
                <c:pt idx="188" formatCode="0.0">
                  <c:v>73430</c:v>
                </c:pt>
                <c:pt idx="189" formatCode="0">
                  <c:v>82580</c:v>
                </c:pt>
                <c:pt idx="190" formatCode="0">
                  <c:v>92120</c:v>
                </c:pt>
                <c:pt idx="191" formatCode="0">
                  <c:v>112330</c:v>
                </c:pt>
                <c:pt idx="192" formatCode="0">
                  <c:v>133950</c:v>
                </c:pt>
                <c:pt idx="193" formatCode="0">
                  <c:v>156860</c:v>
                </c:pt>
                <c:pt idx="194" formatCode="0">
                  <c:v>180990</c:v>
                </c:pt>
                <c:pt idx="195" formatCode="0">
                  <c:v>206230</c:v>
                </c:pt>
                <c:pt idx="196" formatCode="0">
                  <c:v>232510</c:v>
                </c:pt>
                <c:pt idx="197" formatCode="0">
                  <c:v>287860</c:v>
                </c:pt>
                <c:pt idx="198" formatCode="0">
                  <c:v>346590</c:v>
                </c:pt>
                <c:pt idx="199" formatCode="0">
                  <c:v>408270</c:v>
                </c:pt>
                <c:pt idx="200" formatCode="0">
                  <c:v>472520</c:v>
                </c:pt>
                <c:pt idx="201" formatCode="0">
                  <c:v>539040</c:v>
                </c:pt>
                <c:pt idx="202" formatCode="0">
                  <c:v>607570</c:v>
                </c:pt>
                <c:pt idx="203" formatCode="0">
                  <c:v>677860</c:v>
                </c:pt>
                <c:pt idx="204" formatCode="0">
                  <c:v>749710</c:v>
                </c:pt>
                <c:pt idx="205" formatCode="0">
                  <c:v>822960</c:v>
                </c:pt>
                <c:pt idx="206" formatCode="0">
                  <c:v>897450</c:v>
                </c:pt>
                <c:pt idx="207" formatCode="0">
                  <c:v>973040</c:v>
                </c:pt>
                <c:pt idx="208" formatCode="0">
                  <c:v>1130000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C-4490-B4EC-F05E217ED6C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srim2H_Havar!$D$20:$D$228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srim2H_Havar!$M$20:$M$228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2.3E-3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3.6999999999999997E-3</c:v>
                </c:pt>
                <c:pt idx="26">
                  <c:v>4.0000000000000001E-3</c:v>
                </c:pt>
                <c:pt idx="27">
                  <c:v>4.1000000000000003E-3</c:v>
                </c:pt>
                <c:pt idx="28">
                  <c:v>4.5999999999999999E-3</c:v>
                </c:pt>
                <c:pt idx="29">
                  <c:v>4.8999999999999998E-3</c:v>
                </c:pt>
                <c:pt idx="30">
                  <c:v>5.1999999999999998E-3</c:v>
                </c:pt>
                <c:pt idx="31">
                  <c:v>5.4000000000000003E-3</c:v>
                </c:pt>
                <c:pt idx="32">
                  <c:v>5.7000000000000002E-3</c:v>
                </c:pt>
                <c:pt idx="33">
                  <c:v>6.0000000000000001E-3</c:v>
                </c:pt>
                <c:pt idx="34">
                  <c:v>6.1999999999999998E-3</c:v>
                </c:pt>
                <c:pt idx="35">
                  <c:v>6.7000000000000002E-3</c:v>
                </c:pt>
                <c:pt idx="36">
                  <c:v>7.1999999999999998E-3</c:v>
                </c:pt>
                <c:pt idx="37">
                  <c:v>7.7000000000000002E-3</c:v>
                </c:pt>
                <c:pt idx="38">
                  <c:v>8.0999999999999996E-3</c:v>
                </c:pt>
                <c:pt idx="39">
                  <c:v>8.6E-3</c:v>
                </c:pt>
                <c:pt idx="40">
                  <c:v>8.9999999999999993E-3</c:v>
                </c:pt>
                <c:pt idx="41">
                  <c:v>9.9000000000000008E-3</c:v>
                </c:pt>
                <c:pt idx="42">
                  <c:v>1.0699999999999999E-2</c:v>
                </c:pt>
                <c:pt idx="43">
                  <c:v>1.15E-2</c:v>
                </c:pt>
                <c:pt idx="44">
                  <c:v>1.23E-2</c:v>
                </c:pt>
                <c:pt idx="45">
                  <c:v>1.3100000000000001E-2</c:v>
                </c:pt>
                <c:pt idx="46">
                  <c:v>1.3800000000000002E-2</c:v>
                </c:pt>
                <c:pt idx="47">
                  <c:v>1.4499999999999999E-2</c:v>
                </c:pt>
                <c:pt idx="48">
                  <c:v>1.52E-2</c:v>
                </c:pt>
                <c:pt idx="49">
                  <c:v>1.5900000000000001E-2</c:v>
                </c:pt>
                <c:pt idx="50">
                  <c:v>1.66E-2</c:v>
                </c:pt>
                <c:pt idx="51">
                  <c:v>1.7299999999999999E-2</c:v>
                </c:pt>
                <c:pt idx="52">
                  <c:v>1.8599999999999998E-2</c:v>
                </c:pt>
                <c:pt idx="53">
                  <c:v>2.0200000000000003E-2</c:v>
                </c:pt>
                <c:pt idx="54">
                  <c:v>2.1700000000000001E-2</c:v>
                </c:pt>
                <c:pt idx="55">
                  <c:v>2.3200000000000002E-2</c:v>
                </c:pt>
                <c:pt idx="56">
                  <c:v>2.46E-2</c:v>
                </c:pt>
                <c:pt idx="57">
                  <c:v>2.5899999999999999E-2</c:v>
                </c:pt>
                <c:pt idx="58">
                  <c:v>2.7300000000000001E-2</c:v>
                </c:pt>
                <c:pt idx="59">
                  <c:v>2.8599999999999997E-2</c:v>
                </c:pt>
                <c:pt idx="60">
                  <c:v>2.98E-2</c:v>
                </c:pt>
                <c:pt idx="61">
                  <c:v>3.2199999999999999E-2</c:v>
                </c:pt>
                <c:pt idx="62">
                  <c:v>3.4499999999999996E-2</c:v>
                </c:pt>
                <c:pt idx="63">
                  <c:v>3.6699999999999997E-2</c:v>
                </c:pt>
                <c:pt idx="64">
                  <c:v>3.8800000000000001E-2</c:v>
                </c:pt>
                <c:pt idx="65">
                  <c:v>4.0799999999999996E-2</c:v>
                </c:pt>
                <c:pt idx="66">
                  <c:v>4.2700000000000002E-2</c:v>
                </c:pt>
                <c:pt idx="67">
                  <c:v>4.6400000000000004E-2</c:v>
                </c:pt>
                <c:pt idx="68">
                  <c:v>4.9799999999999997E-2</c:v>
                </c:pt>
                <c:pt idx="69">
                  <c:v>5.2900000000000003E-2</c:v>
                </c:pt>
                <c:pt idx="70">
                  <c:v>5.5900000000000005E-2</c:v>
                </c:pt>
                <c:pt idx="71">
                  <c:v>5.8699999999999995E-2</c:v>
                </c:pt>
                <c:pt idx="72">
                  <c:v>6.1399999999999996E-2</c:v>
                </c:pt>
                <c:pt idx="73">
                  <c:v>6.3899999999999998E-2</c:v>
                </c:pt>
                <c:pt idx="74">
                  <c:v>6.6299999999999998E-2</c:v>
                </c:pt>
                <c:pt idx="75">
                  <c:v>6.8600000000000008E-2</c:v>
                </c:pt>
                <c:pt idx="76">
                  <c:v>7.0800000000000002E-2</c:v>
                </c:pt>
                <c:pt idx="77">
                  <c:v>7.2899999999999993E-2</c:v>
                </c:pt>
                <c:pt idx="78">
                  <c:v>7.6700000000000004E-2</c:v>
                </c:pt>
                <c:pt idx="79">
                  <c:v>8.1100000000000005E-2</c:v>
                </c:pt>
                <c:pt idx="80">
                  <c:v>8.5099999999999995E-2</c:v>
                </c:pt>
                <c:pt idx="81">
                  <c:v>8.8700000000000001E-2</c:v>
                </c:pt>
                <c:pt idx="82">
                  <c:v>9.1999999999999998E-2</c:v>
                </c:pt>
                <c:pt idx="83">
                  <c:v>9.5000000000000001E-2</c:v>
                </c:pt>
                <c:pt idx="84">
                  <c:v>9.7799999999999998E-2</c:v>
                </c:pt>
                <c:pt idx="85">
                  <c:v>0.1004</c:v>
                </c:pt>
                <c:pt idx="86">
                  <c:v>0.1028</c:v>
                </c:pt>
                <c:pt idx="87">
                  <c:v>0.1072</c:v>
                </c:pt>
                <c:pt idx="88">
                  <c:v>0.1111</c:v>
                </c:pt>
                <c:pt idx="89">
                  <c:v>0.11459999999999999</c:v>
                </c:pt>
                <c:pt idx="90">
                  <c:v>0.1177</c:v>
                </c:pt>
                <c:pt idx="91">
                  <c:v>0.12050000000000001</c:v>
                </c:pt>
                <c:pt idx="92">
                  <c:v>0.1232</c:v>
                </c:pt>
                <c:pt idx="93">
                  <c:v>0.1278</c:v>
                </c:pt>
                <c:pt idx="94">
                  <c:v>0.13189999999999999</c:v>
                </c:pt>
                <c:pt idx="95">
                  <c:v>0.1356</c:v>
                </c:pt>
                <c:pt idx="96">
                  <c:v>0.13879999999999998</c:v>
                </c:pt>
                <c:pt idx="97">
                  <c:v>0.14179999999999998</c:v>
                </c:pt>
                <c:pt idx="98">
                  <c:v>0.14460000000000001</c:v>
                </c:pt>
                <c:pt idx="99">
                  <c:v>0.14710000000000001</c:v>
                </c:pt>
                <c:pt idx="100">
                  <c:v>0.14960000000000001</c:v>
                </c:pt>
                <c:pt idx="101">
                  <c:v>0.15179999999999999</c:v>
                </c:pt>
                <c:pt idx="102">
                  <c:v>0.154</c:v>
                </c:pt>
                <c:pt idx="103">
                  <c:v>0.15609999999999999</c:v>
                </c:pt>
                <c:pt idx="104">
                  <c:v>0.16009999999999999</c:v>
                </c:pt>
                <c:pt idx="105">
                  <c:v>0.16489999999999999</c:v>
                </c:pt>
                <c:pt idx="106">
                  <c:v>0.16950000000000001</c:v>
                </c:pt>
                <c:pt idx="107">
                  <c:v>0.17380000000000001</c:v>
                </c:pt>
                <c:pt idx="108">
                  <c:v>0.1779</c:v>
                </c:pt>
                <c:pt idx="109">
                  <c:v>0.18190000000000001</c:v>
                </c:pt>
                <c:pt idx="110">
                  <c:v>0.18580000000000002</c:v>
                </c:pt>
                <c:pt idx="111">
                  <c:v>0.18970000000000001</c:v>
                </c:pt>
                <c:pt idx="112">
                  <c:v>0.19350000000000001</c:v>
                </c:pt>
                <c:pt idx="113">
                  <c:v>0.20230000000000001</c:v>
                </c:pt>
                <c:pt idx="114">
                  <c:v>0.21099999999999999</c:v>
                </c:pt>
                <c:pt idx="115">
                  <c:v>0.2198</c:v>
                </c:pt>
                <c:pt idx="116">
                  <c:v>0.2286</c:v>
                </c:pt>
                <c:pt idx="117">
                  <c:v>0.23759999999999998</c:v>
                </c:pt>
                <c:pt idx="118">
                  <c:v>0.2467</c:v>
                </c:pt>
                <c:pt idx="119">
                  <c:v>0.27110000000000001</c:v>
                </c:pt>
                <c:pt idx="120">
                  <c:v>0.2959</c:v>
                </c:pt>
                <c:pt idx="121">
                  <c:v>0.32130000000000003</c:v>
                </c:pt>
                <c:pt idx="122">
                  <c:v>0.34740000000000004</c:v>
                </c:pt>
                <c:pt idx="123">
                  <c:v>0.374</c:v>
                </c:pt>
                <c:pt idx="124">
                  <c:v>0.40119999999999995</c:v>
                </c:pt>
                <c:pt idx="125">
                  <c:v>0.42899999999999999</c:v>
                </c:pt>
                <c:pt idx="126">
                  <c:v>0.45739999999999997</c:v>
                </c:pt>
                <c:pt idx="127">
                  <c:v>0.4864</c:v>
                </c:pt>
                <c:pt idx="128">
                  <c:v>0.51600000000000001</c:v>
                </c:pt>
                <c:pt idx="129">
                  <c:v>0.54610000000000003</c:v>
                </c:pt>
                <c:pt idx="130">
                  <c:v>0.63460000000000005</c:v>
                </c:pt>
                <c:pt idx="131">
                  <c:v>0.75929999999999997</c:v>
                </c:pt>
                <c:pt idx="132">
                  <c:v>0.88089999999999991</c:v>
                </c:pt>
                <c:pt idx="133">
                  <c:v>1</c:v>
                </c:pt>
                <c:pt idx="134">
                  <c:v>1.1200000000000001</c:v>
                </c:pt>
                <c:pt idx="135">
                  <c:v>1.24</c:v>
                </c:pt>
                <c:pt idx="136">
                  <c:v>1.37</c:v>
                </c:pt>
                <c:pt idx="137">
                  <c:v>1.49</c:v>
                </c:pt>
                <c:pt idx="138">
                  <c:v>1.61</c:v>
                </c:pt>
                <c:pt idx="139">
                  <c:v>2.0099999999999998</c:v>
                </c:pt>
                <c:pt idx="140">
                  <c:v>2.38</c:v>
                </c:pt>
                <c:pt idx="141">
                  <c:v>2.76</c:v>
                </c:pt>
                <c:pt idx="142">
                  <c:v>3.13</c:v>
                </c:pt>
                <c:pt idx="143">
                  <c:v>3.5</c:v>
                </c:pt>
                <c:pt idx="144" formatCode="0.00">
                  <c:v>3.87</c:v>
                </c:pt>
                <c:pt idx="145" formatCode="0.00">
                  <c:v>5.0999999999999996</c:v>
                </c:pt>
                <c:pt idx="146" formatCode="0.00">
                  <c:v>6.26</c:v>
                </c:pt>
                <c:pt idx="147" formatCode="0.00">
                  <c:v>7.4</c:v>
                </c:pt>
                <c:pt idx="148" formatCode="0.00">
                  <c:v>8.5399999999999991</c:v>
                </c:pt>
                <c:pt idx="149" formatCode="0.00">
                  <c:v>9.69</c:v>
                </c:pt>
                <c:pt idx="150" formatCode="0.00">
                  <c:v>10.85</c:v>
                </c:pt>
                <c:pt idx="151" formatCode="0.00">
                  <c:v>12.02</c:v>
                </c:pt>
                <c:pt idx="152" formatCode="0.00">
                  <c:v>13.21</c:v>
                </c:pt>
                <c:pt idx="153" formatCode="0.00">
                  <c:v>14.42</c:v>
                </c:pt>
                <c:pt idx="154" formatCode="0.00">
                  <c:v>15.65</c:v>
                </c:pt>
                <c:pt idx="155" formatCode="0.00">
                  <c:v>16.89</c:v>
                </c:pt>
                <c:pt idx="156" formatCode="0.00">
                  <c:v>21.13</c:v>
                </c:pt>
                <c:pt idx="157" formatCode="0.00">
                  <c:v>27.14</c:v>
                </c:pt>
                <c:pt idx="158" formatCode="0.00">
                  <c:v>32.89</c:v>
                </c:pt>
                <c:pt idx="159" formatCode="0.00">
                  <c:v>38.57</c:v>
                </c:pt>
                <c:pt idx="160" formatCode="0.00">
                  <c:v>44.24</c:v>
                </c:pt>
                <c:pt idx="161" formatCode="0.00">
                  <c:v>49.95</c:v>
                </c:pt>
                <c:pt idx="162" formatCode="0.00">
                  <c:v>55.71</c:v>
                </c:pt>
                <c:pt idx="163" formatCode="0.00">
                  <c:v>61.56</c:v>
                </c:pt>
                <c:pt idx="164" formatCode="0.00">
                  <c:v>67.489999999999995</c:v>
                </c:pt>
                <c:pt idx="165" formatCode="0.00">
                  <c:v>88.1</c:v>
                </c:pt>
                <c:pt idx="166" formatCode="0.00">
                  <c:v>107.69</c:v>
                </c:pt>
                <c:pt idx="167" formatCode="0.00">
                  <c:v>126.92</c:v>
                </c:pt>
                <c:pt idx="168" formatCode="0.00">
                  <c:v>146.08000000000001</c:v>
                </c:pt>
                <c:pt idx="169" formatCode="0.00">
                  <c:v>165.34</c:v>
                </c:pt>
                <c:pt idx="170" formatCode="0.00">
                  <c:v>184.77</c:v>
                </c:pt>
                <c:pt idx="171" formatCode="0.00">
                  <c:v>252.72</c:v>
                </c:pt>
                <c:pt idx="172" formatCode="0.00">
                  <c:v>316.5</c:v>
                </c:pt>
                <c:pt idx="173" formatCode="0.00">
                  <c:v>378.87</c:v>
                </c:pt>
                <c:pt idx="174" formatCode="0.00">
                  <c:v>440.96</c:v>
                </c:pt>
                <c:pt idx="175" formatCode="0.00">
                  <c:v>503.31</c:v>
                </c:pt>
                <c:pt idx="176" formatCode="0.00">
                  <c:v>566.21</c:v>
                </c:pt>
                <c:pt idx="177" formatCode="0.00">
                  <c:v>629.80999999999995</c:v>
                </c:pt>
                <c:pt idx="178" formatCode="0.00">
                  <c:v>694.19</c:v>
                </c:pt>
                <c:pt idx="179" formatCode="0.00">
                  <c:v>759.38</c:v>
                </c:pt>
                <c:pt idx="180" formatCode="0.00">
                  <c:v>825.42</c:v>
                </c:pt>
                <c:pt idx="181" formatCode="0.00">
                  <c:v>892.28</c:v>
                </c:pt>
                <c:pt idx="182" formatCode="0.00">
                  <c:v>1130</c:v>
                </c:pt>
                <c:pt idx="183" formatCode="0.00">
                  <c:v>1470</c:v>
                </c:pt>
                <c:pt idx="184" formatCode="0.00">
                  <c:v>1780</c:v>
                </c:pt>
                <c:pt idx="185" formatCode="0.00">
                  <c:v>2090</c:v>
                </c:pt>
                <c:pt idx="186" formatCode="0.00">
                  <c:v>2390</c:v>
                </c:pt>
                <c:pt idx="187" formatCode="0.00">
                  <c:v>2690</c:v>
                </c:pt>
                <c:pt idx="188" formatCode="0.00">
                  <c:v>2990</c:v>
                </c:pt>
                <c:pt idx="189" formatCode="0.00">
                  <c:v>3290</c:v>
                </c:pt>
                <c:pt idx="190" formatCode="0.00">
                  <c:v>3590</c:v>
                </c:pt>
                <c:pt idx="191" formatCode="0.00">
                  <c:v>4640</c:v>
                </c:pt>
                <c:pt idx="192" formatCode="0.0">
                  <c:v>5620</c:v>
                </c:pt>
                <c:pt idx="193" formatCode="0.0">
                  <c:v>6550</c:v>
                </c:pt>
                <c:pt idx="194" formatCode="0.0">
                  <c:v>7450</c:v>
                </c:pt>
                <c:pt idx="195" formatCode="0.0">
                  <c:v>8330</c:v>
                </c:pt>
                <c:pt idx="196" formatCode="0.0">
                  <c:v>9190</c:v>
                </c:pt>
                <c:pt idx="197" formatCode="0.0">
                  <c:v>12190</c:v>
                </c:pt>
                <c:pt idx="198" formatCode="0.0">
                  <c:v>14870</c:v>
                </c:pt>
                <c:pt idx="199" formatCode="0.0">
                  <c:v>17370</c:v>
                </c:pt>
                <c:pt idx="200" formatCode="0.0">
                  <c:v>19730</c:v>
                </c:pt>
                <c:pt idx="201" formatCode="0.0">
                  <c:v>21990</c:v>
                </c:pt>
                <c:pt idx="202" formatCode="0.0">
                  <c:v>24160</c:v>
                </c:pt>
                <c:pt idx="203" formatCode="0.0">
                  <c:v>26260</c:v>
                </c:pt>
                <c:pt idx="204" formatCode="0.0">
                  <c:v>28300</c:v>
                </c:pt>
                <c:pt idx="205" formatCode="0.0">
                  <c:v>30280</c:v>
                </c:pt>
                <c:pt idx="206" formatCode="0.0">
                  <c:v>32200.000000000004</c:v>
                </c:pt>
                <c:pt idx="207" formatCode="0.0">
                  <c:v>34070</c:v>
                </c:pt>
                <c:pt idx="208" formatCode="0.0">
                  <c:v>40690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5C-4490-B4EC-F05E217ED6C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srim2H_Havar!$D$20:$D$228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srim2H_Havar!$P$20:$P$228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3.3E-3</c:v>
                </c:pt>
                <c:pt idx="28">
                  <c:v>3.3E-3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3.8999999999999998E-3</c:v>
                </c:pt>
                <c:pt idx="32">
                  <c:v>4.1000000000000003E-3</c:v>
                </c:pt>
                <c:pt idx="33">
                  <c:v>4.3E-3</c:v>
                </c:pt>
                <c:pt idx="34">
                  <c:v>4.4999999999999997E-3</c:v>
                </c:pt>
                <c:pt idx="35">
                  <c:v>4.8999999999999998E-3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6.0000000000000001E-3</c:v>
                </c:pt>
                <c:pt idx="39">
                  <c:v>6.3E-3</c:v>
                </c:pt>
                <c:pt idx="40">
                  <c:v>6.6E-3</c:v>
                </c:pt>
                <c:pt idx="41">
                  <c:v>7.2999999999999992E-3</c:v>
                </c:pt>
                <c:pt idx="42">
                  <c:v>7.9000000000000008E-3</c:v>
                </c:pt>
                <c:pt idx="43">
                  <c:v>8.5000000000000006E-3</c:v>
                </c:pt>
                <c:pt idx="44">
                  <c:v>9.1000000000000004E-3</c:v>
                </c:pt>
                <c:pt idx="45">
                  <c:v>9.7000000000000003E-3</c:v>
                </c:pt>
                <c:pt idx="46">
                  <c:v>1.03E-2</c:v>
                </c:pt>
                <c:pt idx="47">
                  <c:v>1.0800000000000001E-2</c:v>
                </c:pt>
                <c:pt idx="48">
                  <c:v>1.14E-2</c:v>
                </c:pt>
                <c:pt idx="49">
                  <c:v>1.1899999999999999E-2</c:v>
                </c:pt>
                <c:pt idx="50">
                  <c:v>1.24E-2</c:v>
                </c:pt>
                <c:pt idx="51">
                  <c:v>1.29E-2</c:v>
                </c:pt>
                <c:pt idx="52">
                  <c:v>1.4000000000000002E-2</c:v>
                </c:pt>
                <c:pt idx="53">
                  <c:v>1.52E-2</c:v>
                </c:pt>
                <c:pt idx="54">
                  <c:v>1.6400000000000001E-2</c:v>
                </c:pt>
                <c:pt idx="55">
                  <c:v>1.7599999999999998E-2</c:v>
                </c:pt>
                <c:pt idx="56">
                  <c:v>1.8700000000000001E-2</c:v>
                </c:pt>
                <c:pt idx="57">
                  <c:v>1.9800000000000002E-2</c:v>
                </c:pt>
                <c:pt idx="58">
                  <c:v>2.0899999999999998E-2</c:v>
                </c:pt>
                <c:pt idx="59">
                  <c:v>2.1999999999999999E-2</c:v>
                </c:pt>
                <c:pt idx="60">
                  <c:v>2.3E-2</c:v>
                </c:pt>
                <c:pt idx="61">
                  <c:v>2.5100000000000001E-2</c:v>
                </c:pt>
                <c:pt idx="62">
                  <c:v>2.7000000000000003E-2</c:v>
                </c:pt>
                <c:pt idx="63">
                  <c:v>2.8899999999999999E-2</c:v>
                </c:pt>
                <c:pt idx="64">
                  <c:v>3.0699999999999998E-2</c:v>
                </c:pt>
                <c:pt idx="65">
                  <c:v>3.2500000000000001E-2</c:v>
                </c:pt>
                <c:pt idx="66">
                  <c:v>3.4200000000000001E-2</c:v>
                </c:pt>
                <c:pt idx="67">
                  <c:v>3.7499999999999999E-2</c:v>
                </c:pt>
                <c:pt idx="68">
                  <c:v>4.0600000000000004E-2</c:v>
                </c:pt>
                <c:pt idx="69">
                  <c:v>4.36E-2</c:v>
                </c:pt>
                <c:pt idx="70">
                  <c:v>4.65E-2</c:v>
                </c:pt>
                <c:pt idx="71">
                  <c:v>4.9200000000000001E-2</c:v>
                </c:pt>
                <c:pt idx="72">
                  <c:v>5.1900000000000002E-2</c:v>
                </c:pt>
                <c:pt idx="73">
                  <c:v>5.4400000000000004E-2</c:v>
                </c:pt>
                <c:pt idx="74">
                  <c:v>5.6899999999999992E-2</c:v>
                </c:pt>
                <c:pt idx="75">
                  <c:v>5.9199999999999996E-2</c:v>
                </c:pt>
                <c:pt idx="76">
                  <c:v>6.1499999999999999E-2</c:v>
                </c:pt>
                <c:pt idx="77">
                  <c:v>6.3700000000000007E-2</c:v>
                </c:pt>
                <c:pt idx="78">
                  <c:v>6.7900000000000002E-2</c:v>
                </c:pt>
                <c:pt idx="79">
                  <c:v>7.2800000000000004E-2</c:v>
                </c:pt>
                <c:pt idx="80">
                  <c:v>7.7399999999999997E-2</c:v>
                </c:pt>
                <c:pt idx="81">
                  <c:v>8.1599999999999992E-2</c:v>
                </c:pt>
                <c:pt idx="82">
                  <c:v>8.5499999999999993E-2</c:v>
                </c:pt>
                <c:pt idx="83">
                  <c:v>8.9300000000000004E-2</c:v>
                </c:pt>
                <c:pt idx="84">
                  <c:v>9.2800000000000007E-2</c:v>
                </c:pt>
                <c:pt idx="85">
                  <c:v>9.6099999999999991E-2</c:v>
                </c:pt>
                <c:pt idx="86">
                  <c:v>9.9199999999999997E-2</c:v>
                </c:pt>
                <c:pt idx="87">
                  <c:v>0.1051</c:v>
                </c:pt>
                <c:pt idx="88">
                  <c:v>0.11040000000000001</c:v>
                </c:pt>
                <c:pt idx="89">
                  <c:v>0.1153</c:v>
                </c:pt>
                <c:pt idx="90">
                  <c:v>0.11979999999999999</c:v>
                </c:pt>
                <c:pt idx="91">
                  <c:v>0.124</c:v>
                </c:pt>
                <c:pt idx="92">
                  <c:v>0.12789999999999999</c:v>
                </c:pt>
                <c:pt idx="93">
                  <c:v>0.13520000000000001</c:v>
                </c:pt>
                <c:pt idx="94">
                  <c:v>0.14169999999999999</c:v>
                </c:pt>
                <c:pt idx="95">
                  <c:v>0.1477</c:v>
                </c:pt>
                <c:pt idx="96">
                  <c:v>0.1532</c:v>
                </c:pt>
                <c:pt idx="97">
                  <c:v>0.15840000000000001</c:v>
                </c:pt>
                <c:pt idx="98">
                  <c:v>0.1633</c:v>
                </c:pt>
                <c:pt idx="99">
                  <c:v>0.16789999999999999</c:v>
                </c:pt>
                <c:pt idx="100">
                  <c:v>0.1724</c:v>
                </c:pt>
                <c:pt idx="101">
                  <c:v>0.17660000000000001</c:v>
                </c:pt>
                <c:pt idx="102">
                  <c:v>0.1807</c:v>
                </c:pt>
                <c:pt idx="103">
                  <c:v>0.1847</c:v>
                </c:pt>
                <c:pt idx="104">
                  <c:v>0.1923</c:v>
                </c:pt>
                <c:pt idx="105">
                  <c:v>0.20139999999999997</c:v>
                </c:pt>
                <c:pt idx="106">
                  <c:v>0.21010000000000001</c:v>
                </c:pt>
                <c:pt idx="107">
                  <c:v>0.2185</c:v>
                </c:pt>
                <c:pt idx="108">
                  <c:v>0.22669999999999998</c:v>
                </c:pt>
                <c:pt idx="109">
                  <c:v>0.23469999999999999</c:v>
                </c:pt>
                <c:pt idx="110">
                  <c:v>0.2427</c:v>
                </c:pt>
                <c:pt idx="111">
                  <c:v>0.25059999999999999</c:v>
                </c:pt>
                <c:pt idx="112">
                  <c:v>0.25840000000000002</c:v>
                </c:pt>
                <c:pt idx="113">
                  <c:v>0.27410000000000001</c:v>
                </c:pt>
                <c:pt idx="114">
                  <c:v>0.28989999999999999</c:v>
                </c:pt>
                <c:pt idx="115">
                  <c:v>0.30599999999999999</c:v>
                </c:pt>
                <c:pt idx="116">
                  <c:v>0.32219999999999999</c:v>
                </c:pt>
                <c:pt idx="117">
                  <c:v>0.33879999999999999</c:v>
                </c:pt>
                <c:pt idx="118">
                  <c:v>0.35570000000000002</c:v>
                </c:pt>
                <c:pt idx="119">
                  <c:v>0.3906</c:v>
                </c:pt>
                <c:pt idx="120">
                  <c:v>0.42709999999999998</c:v>
                </c:pt>
                <c:pt idx="121">
                  <c:v>0.46529999999999994</c:v>
                </c:pt>
                <c:pt idx="122">
                  <c:v>0.505</c:v>
                </c:pt>
                <c:pt idx="123">
                  <c:v>0.5464</c:v>
                </c:pt>
                <c:pt idx="124">
                  <c:v>0.58929999999999993</c:v>
                </c:pt>
                <c:pt idx="125">
                  <c:v>0.63390000000000002</c:v>
                </c:pt>
                <c:pt idx="126">
                  <c:v>0.67999999999999994</c:v>
                </c:pt>
                <c:pt idx="127">
                  <c:v>0.72760000000000002</c:v>
                </c:pt>
                <c:pt idx="128">
                  <c:v>0.77679999999999993</c:v>
                </c:pt>
                <c:pt idx="129">
                  <c:v>0.82739999999999991</c:v>
                </c:pt>
                <c:pt idx="130">
                  <c:v>0.93290000000000006</c:v>
                </c:pt>
                <c:pt idx="131">
                  <c:v>1.07</c:v>
                </c:pt>
                <c:pt idx="132">
                  <c:v>1.22</c:v>
                </c:pt>
                <c:pt idx="133">
                  <c:v>1.37</c:v>
                </c:pt>
                <c:pt idx="134">
                  <c:v>1.53</c:v>
                </c:pt>
                <c:pt idx="135">
                  <c:v>1.7</c:v>
                </c:pt>
                <c:pt idx="136">
                  <c:v>1.87</c:v>
                </c:pt>
                <c:pt idx="137">
                  <c:v>2.0499999999999998</c:v>
                </c:pt>
                <c:pt idx="138">
                  <c:v>2.2400000000000002</c:v>
                </c:pt>
                <c:pt idx="139">
                  <c:v>2.63</c:v>
                </c:pt>
                <c:pt idx="140">
                  <c:v>3.05</c:v>
                </c:pt>
                <c:pt idx="141">
                  <c:v>3.48</c:v>
                </c:pt>
                <c:pt idx="142">
                  <c:v>3.94</c:v>
                </c:pt>
                <c:pt idx="143">
                  <c:v>4.42</c:v>
                </c:pt>
                <c:pt idx="144">
                  <c:v>4.93</c:v>
                </c:pt>
                <c:pt idx="145">
                  <c:v>5.99</c:v>
                </c:pt>
                <c:pt idx="146">
                  <c:v>7.14</c:v>
                </c:pt>
                <c:pt idx="147">
                  <c:v>8.3699999999999992</c:v>
                </c:pt>
                <c:pt idx="148">
                  <c:v>9.67</c:v>
                </c:pt>
                <c:pt idx="149">
                  <c:v>11.04</c:v>
                </c:pt>
                <c:pt idx="150">
                  <c:v>12.49</c:v>
                </c:pt>
                <c:pt idx="151">
                  <c:v>14.01</c:v>
                </c:pt>
                <c:pt idx="152">
                  <c:v>15.6</c:v>
                </c:pt>
                <c:pt idx="153">
                  <c:v>17.260000000000002</c:v>
                </c:pt>
                <c:pt idx="154">
                  <c:v>18.98</c:v>
                </c:pt>
                <c:pt idx="155" formatCode="0.00">
                  <c:v>20.77</c:v>
                </c:pt>
                <c:pt idx="156" formatCode="0.00">
                  <c:v>24.56</c:v>
                </c:pt>
                <c:pt idx="157" formatCode="0.00">
                  <c:v>29.65</c:v>
                </c:pt>
                <c:pt idx="158" formatCode="0.00">
                  <c:v>35.130000000000003</c:v>
                </c:pt>
                <c:pt idx="159" formatCode="0.00">
                  <c:v>40.99</c:v>
                </c:pt>
                <c:pt idx="160" formatCode="0.00">
                  <c:v>47.22</c:v>
                </c:pt>
                <c:pt idx="161" formatCode="0.00">
                  <c:v>53.81</c:v>
                </c:pt>
                <c:pt idx="162" formatCode="0.00">
                  <c:v>60.76</c:v>
                </c:pt>
                <c:pt idx="163" formatCode="0.00">
                  <c:v>68.06</c:v>
                </c:pt>
                <c:pt idx="164" formatCode="0.00">
                  <c:v>75.709999999999994</c:v>
                </c:pt>
                <c:pt idx="165" formatCode="0.00">
                  <c:v>92</c:v>
                </c:pt>
                <c:pt idx="166" formatCode="0.00">
                  <c:v>109.61</c:v>
                </c:pt>
                <c:pt idx="167" formatCode="0.00">
                  <c:v>128.49</c:v>
                </c:pt>
                <c:pt idx="168" formatCode="0.00">
                  <c:v>148.6</c:v>
                </c:pt>
                <c:pt idx="169" formatCode="0.00">
                  <c:v>169.92</c:v>
                </c:pt>
                <c:pt idx="170" formatCode="0.00">
                  <c:v>192.41</c:v>
                </c:pt>
                <c:pt idx="171" formatCode="0.00">
                  <c:v>240.83</c:v>
                </c:pt>
                <c:pt idx="172" formatCode="0.00">
                  <c:v>293.66000000000003</c:v>
                </c:pt>
                <c:pt idx="173" formatCode="0.00">
                  <c:v>350.72</c:v>
                </c:pt>
                <c:pt idx="174" formatCode="0.00">
                  <c:v>411.85</c:v>
                </c:pt>
                <c:pt idx="175" formatCode="0.00">
                  <c:v>476.91</c:v>
                </c:pt>
                <c:pt idx="176" formatCode="0.00">
                  <c:v>545.77</c:v>
                </c:pt>
                <c:pt idx="177" formatCode="0.00">
                  <c:v>618.29</c:v>
                </c:pt>
                <c:pt idx="178" formatCode="0.00">
                  <c:v>694.36</c:v>
                </c:pt>
                <c:pt idx="179" formatCode="0.00">
                  <c:v>773.87</c:v>
                </c:pt>
                <c:pt idx="180" formatCode="0.00">
                  <c:v>856.71</c:v>
                </c:pt>
                <c:pt idx="181" formatCode="0.00">
                  <c:v>942.78</c:v>
                </c:pt>
                <c:pt idx="182" formatCode="0.0">
                  <c:v>1120</c:v>
                </c:pt>
                <c:pt idx="183" formatCode="0.0">
                  <c:v>1370</c:v>
                </c:pt>
                <c:pt idx="184" formatCode="0.0">
                  <c:v>1630</c:v>
                </c:pt>
                <c:pt idx="185" formatCode="0.0">
                  <c:v>1910</c:v>
                </c:pt>
                <c:pt idx="186" formatCode="0.0">
                  <c:v>2200</c:v>
                </c:pt>
                <c:pt idx="187" formatCode="0.0">
                  <c:v>2500</c:v>
                </c:pt>
                <c:pt idx="188" formatCode="0.0">
                  <c:v>2820</c:v>
                </c:pt>
                <c:pt idx="189" formatCode="0.0">
                  <c:v>3150</c:v>
                </c:pt>
                <c:pt idx="190" formatCode="0.0">
                  <c:v>3500</c:v>
                </c:pt>
                <c:pt idx="191" formatCode="0.0">
                  <c:v>4220</c:v>
                </c:pt>
                <c:pt idx="192" formatCode="0.0">
                  <c:v>4970</c:v>
                </c:pt>
                <c:pt idx="193" formatCode="0.0">
                  <c:v>5770</c:v>
                </c:pt>
                <c:pt idx="194" formatCode="0.0">
                  <c:v>6590</c:v>
                </c:pt>
                <c:pt idx="195" formatCode="0.0">
                  <c:v>7440</c:v>
                </c:pt>
                <c:pt idx="196" formatCode="0.0">
                  <c:v>8310</c:v>
                </c:pt>
                <c:pt idx="197" formatCode="0">
                  <c:v>10110</c:v>
                </c:pt>
                <c:pt idx="198" formatCode="0">
                  <c:v>11980</c:v>
                </c:pt>
                <c:pt idx="199" formatCode="0">
                  <c:v>13890</c:v>
                </c:pt>
                <c:pt idx="200" formatCode="0">
                  <c:v>15850</c:v>
                </c:pt>
                <c:pt idx="201" formatCode="0">
                  <c:v>17820</c:v>
                </c:pt>
                <c:pt idx="202" formatCode="0">
                  <c:v>19820</c:v>
                </c:pt>
                <c:pt idx="203" formatCode="0">
                  <c:v>21820</c:v>
                </c:pt>
                <c:pt idx="204" formatCode="0">
                  <c:v>23830</c:v>
                </c:pt>
                <c:pt idx="205" formatCode="0">
                  <c:v>25850</c:v>
                </c:pt>
                <c:pt idx="206" formatCode="0">
                  <c:v>27850</c:v>
                </c:pt>
                <c:pt idx="207" formatCode="0">
                  <c:v>29860</c:v>
                </c:pt>
                <c:pt idx="208" formatCode="0">
                  <c:v>33830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5C-4490-B4EC-F05E217E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0672"/>
        <c:axId val="477614984"/>
      </c:scatterChart>
      <c:valAx>
        <c:axId val="4776106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984"/>
        <c:crosses val="autoZero"/>
        <c:crossBetween val="midCat"/>
        <c:majorUnit val="10"/>
      </c:valAx>
      <c:valAx>
        <c:axId val="4776149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06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srim2H_Al!$P$5</c:f>
          <c:strCache>
            <c:ptCount val="1"/>
            <c:pt idx="0">
              <c:v>srim2H_Al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srim2H_Al!$D$20:$D$228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srim2H_Al!$E$20:$E$228</c:f>
              <c:numCache>
                <c:formatCode>0.000E+00</c:formatCode>
                <c:ptCount val="209"/>
                <c:pt idx="0">
                  <c:v>9.4809999999999998E-3</c:v>
                </c:pt>
                <c:pt idx="1">
                  <c:v>1.0059999999999999E-2</c:v>
                </c:pt>
                <c:pt idx="2">
                  <c:v>1.06E-2</c:v>
                </c:pt>
                <c:pt idx="3">
                  <c:v>1.112E-2</c:v>
                </c:pt>
                <c:pt idx="4">
                  <c:v>1.1610000000000001E-2</c:v>
                </c:pt>
                <c:pt idx="5">
                  <c:v>1.209E-2</c:v>
                </c:pt>
                <c:pt idx="6">
                  <c:v>1.2540000000000001E-2</c:v>
                </c:pt>
                <c:pt idx="7">
                  <c:v>1.298E-2</c:v>
                </c:pt>
                <c:pt idx="8">
                  <c:v>1.341E-2</c:v>
                </c:pt>
                <c:pt idx="9">
                  <c:v>1.422E-2</c:v>
                </c:pt>
                <c:pt idx="10">
                  <c:v>1.499E-2</c:v>
                </c:pt>
                <c:pt idx="11">
                  <c:v>1.5720000000000001E-2</c:v>
                </c:pt>
                <c:pt idx="12">
                  <c:v>1.6420000000000001E-2</c:v>
                </c:pt>
                <c:pt idx="13">
                  <c:v>1.7090000000000001E-2</c:v>
                </c:pt>
                <c:pt idx="14">
                  <c:v>1.7739999999999999E-2</c:v>
                </c:pt>
                <c:pt idx="15">
                  <c:v>1.8960000000000001E-2</c:v>
                </c:pt>
                <c:pt idx="16">
                  <c:v>2.0109999999999999E-2</c:v>
                </c:pt>
                <c:pt idx="17">
                  <c:v>2.12E-2</c:v>
                </c:pt>
                <c:pt idx="18">
                  <c:v>2.223E-2</c:v>
                </c:pt>
                <c:pt idx="19">
                  <c:v>2.3220000000000001E-2</c:v>
                </c:pt>
                <c:pt idx="20">
                  <c:v>2.4170000000000001E-2</c:v>
                </c:pt>
                <c:pt idx="21">
                  <c:v>2.5080000000000002E-2</c:v>
                </c:pt>
                <c:pt idx="22">
                  <c:v>2.596E-2</c:v>
                </c:pt>
                <c:pt idx="23">
                  <c:v>2.682E-2</c:v>
                </c:pt>
                <c:pt idx="24">
                  <c:v>2.7640000000000001E-2</c:v>
                </c:pt>
                <c:pt idx="25">
                  <c:v>2.844E-2</c:v>
                </c:pt>
                <c:pt idx="26">
                  <c:v>2.998E-2</c:v>
                </c:pt>
                <c:pt idx="27">
                  <c:v>3.1800000000000002E-2</c:v>
                </c:pt>
                <c:pt idx="28">
                  <c:v>3.3520000000000001E-2</c:v>
                </c:pt>
                <c:pt idx="29">
                  <c:v>3.5159999999999997E-2</c:v>
                </c:pt>
                <c:pt idx="30">
                  <c:v>3.6720000000000003E-2</c:v>
                </c:pt>
                <c:pt idx="31">
                  <c:v>3.8219999999999997E-2</c:v>
                </c:pt>
                <c:pt idx="32">
                  <c:v>3.9660000000000001E-2</c:v>
                </c:pt>
                <c:pt idx="33">
                  <c:v>4.1050000000000003E-2</c:v>
                </c:pt>
                <c:pt idx="34">
                  <c:v>4.24E-2</c:v>
                </c:pt>
                <c:pt idx="35">
                  <c:v>4.4970000000000003E-2</c:v>
                </c:pt>
                <c:pt idx="36">
                  <c:v>4.7399999999999998E-2</c:v>
                </c:pt>
                <c:pt idx="37">
                  <c:v>4.972E-2</c:v>
                </c:pt>
                <c:pt idx="38">
                  <c:v>5.1929999999999997E-2</c:v>
                </c:pt>
                <c:pt idx="39">
                  <c:v>5.4050000000000001E-2</c:v>
                </c:pt>
                <c:pt idx="40">
                  <c:v>5.6090000000000001E-2</c:v>
                </c:pt>
                <c:pt idx="41">
                  <c:v>5.9959999999999999E-2</c:v>
                </c:pt>
                <c:pt idx="42">
                  <c:v>6.3600000000000004E-2</c:v>
                </c:pt>
                <c:pt idx="43">
                  <c:v>6.7040000000000002E-2</c:v>
                </c:pt>
                <c:pt idx="44">
                  <c:v>7.0309999999999997E-2</c:v>
                </c:pt>
                <c:pt idx="45">
                  <c:v>7.3440000000000005E-2</c:v>
                </c:pt>
                <c:pt idx="46">
                  <c:v>7.6439999999999994E-2</c:v>
                </c:pt>
                <c:pt idx="47">
                  <c:v>7.9320000000000002E-2</c:v>
                </c:pt>
                <c:pt idx="48">
                  <c:v>8.2110000000000002E-2</c:v>
                </c:pt>
                <c:pt idx="49">
                  <c:v>8.48E-2</c:v>
                </c:pt>
                <c:pt idx="50">
                  <c:v>8.7410000000000002E-2</c:v>
                </c:pt>
                <c:pt idx="51">
                  <c:v>8.9940000000000006E-2</c:v>
                </c:pt>
                <c:pt idx="52">
                  <c:v>9.4810000000000005E-2</c:v>
                </c:pt>
                <c:pt idx="53">
                  <c:v>0.10059999999999999</c:v>
                </c:pt>
                <c:pt idx="54">
                  <c:v>0.106</c:v>
                </c:pt>
                <c:pt idx="55">
                  <c:v>0.11119999999999999</c:v>
                </c:pt>
                <c:pt idx="56">
                  <c:v>0.11609999999999999</c:v>
                </c:pt>
                <c:pt idx="57">
                  <c:v>0.12089999999999999</c:v>
                </c:pt>
                <c:pt idx="58">
                  <c:v>0.12540000000000001</c:v>
                </c:pt>
                <c:pt idx="59">
                  <c:v>0.1298</c:v>
                </c:pt>
                <c:pt idx="60">
                  <c:v>0.1341</c:v>
                </c:pt>
                <c:pt idx="61">
                  <c:v>0.14130000000000001</c:v>
                </c:pt>
                <c:pt idx="62">
                  <c:v>0.14799999999999999</c:v>
                </c:pt>
                <c:pt idx="63">
                  <c:v>0.15440000000000001</c:v>
                </c:pt>
                <c:pt idx="64">
                  <c:v>0.1605</c:v>
                </c:pt>
                <c:pt idx="65">
                  <c:v>0.1663</c:v>
                </c:pt>
                <c:pt idx="66">
                  <c:v>0.1719</c:v>
                </c:pt>
                <c:pt idx="67">
                  <c:v>0.1825</c:v>
                </c:pt>
                <c:pt idx="68">
                  <c:v>0.1925</c:v>
                </c:pt>
                <c:pt idx="69">
                  <c:v>0.2021</c:v>
                </c:pt>
                <c:pt idx="70">
                  <c:v>0.2112</c:v>
                </c:pt>
                <c:pt idx="71">
                  <c:v>0.22009999999999999</c:v>
                </c:pt>
                <c:pt idx="72">
                  <c:v>0.2286</c:v>
                </c:pt>
                <c:pt idx="73">
                  <c:v>0.23680000000000001</c:v>
                </c:pt>
                <c:pt idx="74">
                  <c:v>0.24479999999999999</c:v>
                </c:pt>
                <c:pt idx="75">
                  <c:v>0.25240000000000001</c:v>
                </c:pt>
                <c:pt idx="76">
                  <c:v>0.25990000000000002</c:v>
                </c:pt>
                <c:pt idx="77">
                  <c:v>0.2671</c:v>
                </c:pt>
                <c:pt idx="78">
                  <c:v>0.28070000000000001</c:v>
                </c:pt>
                <c:pt idx="79">
                  <c:v>0.29659999999999997</c:v>
                </c:pt>
                <c:pt idx="80">
                  <c:v>0.31119999999999998</c:v>
                </c:pt>
                <c:pt idx="81">
                  <c:v>0.3246</c:v>
                </c:pt>
                <c:pt idx="82">
                  <c:v>0.33700000000000002</c:v>
                </c:pt>
                <c:pt idx="83">
                  <c:v>0.34839999999999999</c:v>
                </c:pt>
                <c:pt idx="84">
                  <c:v>0.35899999999999999</c:v>
                </c:pt>
                <c:pt idx="85">
                  <c:v>0.36870000000000003</c:v>
                </c:pt>
                <c:pt idx="86">
                  <c:v>0.37769999999999998</c:v>
                </c:pt>
                <c:pt idx="87">
                  <c:v>0.39360000000000001</c:v>
                </c:pt>
                <c:pt idx="88">
                  <c:v>0.40720000000000001</c:v>
                </c:pt>
                <c:pt idx="89">
                  <c:v>0.41870000000000002</c:v>
                </c:pt>
                <c:pt idx="90">
                  <c:v>0.42849999999999999</c:v>
                </c:pt>
                <c:pt idx="91">
                  <c:v>0.43680000000000002</c:v>
                </c:pt>
                <c:pt idx="92">
                  <c:v>0.44369999999999998</c:v>
                </c:pt>
                <c:pt idx="93">
                  <c:v>0.45440000000000003</c:v>
                </c:pt>
                <c:pt idx="94">
                  <c:v>0.46160000000000001</c:v>
                </c:pt>
                <c:pt idx="95">
                  <c:v>0.46610000000000001</c:v>
                </c:pt>
                <c:pt idx="96">
                  <c:v>0.46860000000000002</c:v>
                </c:pt>
                <c:pt idx="97">
                  <c:v>0.46949999999999997</c:v>
                </c:pt>
                <c:pt idx="98">
                  <c:v>0.46920000000000001</c:v>
                </c:pt>
                <c:pt idx="99">
                  <c:v>0.46789999999999998</c:v>
                </c:pt>
                <c:pt idx="100">
                  <c:v>0.46579999999999999</c:v>
                </c:pt>
                <c:pt idx="101">
                  <c:v>0.4632</c:v>
                </c:pt>
                <c:pt idx="102">
                  <c:v>0.4602</c:v>
                </c:pt>
                <c:pt idx="103">
                  <c:v>0.45679999999999998</c:v>
                </c:pt>
                <c:pt idx="104">
                  <c:v>0.44929999999999998</c:v>
                </c:pt>
                <c:pt idx="105">
                  <c:v>0.43930000000000002</c:v>
                </c:pt>
                <c:pt idx="106">
                  <c:v>0.4289</c:v>
                </c:pt>
                <c:pt idx="107">
                  <c:v>0.41860000000000003</c:v>
                </c:pt>
                <c:pt idx="108">
                  <c:v>0.40849999999999997</c:v>
                </c:pt>
                <c:pt idx="109">
                  <c:v>0.39879999999999999</c:v>
                </c:pt>
                <c:pt idx="110">
                  <c:v>0.38940000000000002</c:v>
                </c:pt>
                <c:pt idx="111">
                  <c:v>0.3805</c:v>
                </c:pt>
                <c:pt idx="112">
                  <c:v>0.37190000000000001</c:v>
                </c:pt>
                <c:pt idx="113">
                  <c:v>0.35599999999999998</c:v>
                </c:pt>
                <c:pt idx="114">
                  <c:v>0.34160000000000001</c:v>
                </c:pt>
                <c:pt idx="115">
                  <c:v>0.3286</c:v>
                </c:pt>
                <c:pt idx="116">
                  <c:v>0.31669999999999998</c:v>
                </c:pt>
                <c:pt idx="117">
                  <c:v>0.30580000000000002</c:v>
                </c:pt>
                <c:pt idx="118">
                  <c:v>0.29580000000000001</c:v>
                </c:pt>
                <c:pt idx="119">
                  <c:v>0.27810000000000001</c:v>
                </c:pt>
                <c:pt idx="120">
                  <c:v>0.26300000000000001</c:v>
                </c:pt>
                <c:pt idx="121">
                  <c:v>0.24979999999999999</c:v>
                </c:pt>
                <c:pt idx="122">
                  <c:v>0.23830000000000001</c:v>
                </c:pt>
                <c:pt idx="123">
                  <c:v>0.22800000000000001</c:v>
                </c:pt>
                <c:pt idx="124">
                  <c:v>0.21879999999999999</c:v>
                </c:pt>
                <c:pt idx="125">
                  <c:v>0.21060000000000001</c:v>
                </c:pt>
                <c:pt idx="126">
                  <c:v>0.2031</c:v>
                </c:pt>
                <c:pt idx="127">
                  <c:v>0.1963</c:v>
                </c:pt>
                <c:pt idx="128">
                  <c:v>0.19009999999999999</c:v>
                </c:pt>
                <c:pt idx="129">
                  <c:v>0.18440000000000001</c:v>
                </c:pt>
                <c:pt idx="130">
                  <c:v>0.17419999999999999</c:v>
                </c:pt>
                <c:pt idx="131">
                  <c:v>0.16209999999999999</c:v>
                </c:pt>
                <c:pt idx="132">
                  <c:v>0.15079999999999999</c:v>
                </c:pt>
                <c:pt idx="133">
                  <c:v>0.14180000000000001</c:v>
                </c:pt>
                <c:pt idx="134">
                  <c:v>0.13389999999999999</c:v>
                </c:pt>
                <c:pt idx="135">
                  <c:v>0.12690000000000001</c:v>
                </c:pt>
                <c:pt idx="136">
                  <c:v>0.1207</c:v>
                </c:pt>
                <c:pt idx="137">
                  <c:v>0.1152</c:v>
                </c:pt>
                <c:pt idx="138">
                  <c:v>0.11020000000000001</c:v>
                </c:pt>
                <c:pt idx="139">
                  <c:v>0.1016</c:v>
                </c:pt>
                <c:pt idx="140">
                  <c:v>9.4329999999999997E-2</c:v>
                </c:pt>
                <c:pt idx="141">
                  <c:v>8.8179999999999994E-2</c:v>
                </c:pt>
                <c:pt idx="142">
                  <c:v>8.2879999999999995E-2</c:v>
                </c:pt>
                <c:pt idx="143">
                  <c:v>7.8259999999999996E-2</c:v>
                </c:pt>
                <c:pt idx="144">
                  <c:v>7.4179999999999996E-2</c:v>
                </c:pt>
                <c:pt idx="145">
                  <c:v>6.7309999999999995E-2</c:v>
                </c:pt>
                <c:pt idx="146">
                  <c:v>6.173E-2</c:v>
                </c:pt>
                <c:pt idx="147">
                  <c:v>5.7099999999999998E-2</c:v>
                </c:pt>
                <c:pt idx="148">
                  <c:v>5.3190000000000001E-2</c:v>
                </c:pt>
                <c:pt idx="149">
                  <c:v>4.9829999999999999E-2</c:v>
                </c:pt>
                <c:pt idx="150">
                  <c:v>4.691E-2</c:v>
                </c:pt>
                <c:pt idx="151">
                  <c:v>4.4350000000000001E-2</c:v>
                </c:pt>
                <c:pt idx="152">
                  <c:v>4.2090000000000002E-2</c:v>
                </c:pt>
                <c:pt idx="153">
                  <c:v>4.0070000000000001E-2</c:v>
                </c:pt>
                <c:pt idx="154">
                  <c:v>3.8249999999999999E-2</c:v>
                </c:pt>
                <c:pt idx="155">
                  <c:v>3.6609999999999997E-2</c:v>
                </c:pt>
                <c:pt idx="156">
                  <c:v>3.3750000000000002E-2</c:v>
                </c:pt>
                <c:pt idx="157">
                  <c:v>3.0810000000000001E-2</c:v>
                </c:pt>
                <c:pt idx="158">
                  <c:v>2.8389999999999999E-2</c:v>
                </c:pt>
                <c:pt idx="159">
                  <c:v>2.6360000000000001E-2</c:v>
                </c:pt>
                <c:pt idx="160">
                  <c:v>2.462E-2</c:v>
                </c:pt>
                <c:pt idx="161">
                  <c:v>2.3120000000000002E-2</c:v>
                </c:pt>
                <c:pt idx="162">
                  <c:v>2.1819999999999999E-2</c:v>
                </c:pt>
                <c:pt idx="163">
                  <c:v>2.0670000000000001E-2</c:v>
                </c:pt>
                <c:pt idx="164">
                  <c:v>1.9640000000000001E-2</c:v>
                </c:pt>
                <c:pt idx="165">
                  <c:v>1.7899999999999999E-2</c:v>
                </c:pt>
                <c:pt idx="166">
                  <c:v>1.6469999999999999E-2</c:v>
                </c:pt>
                <c:pt idx="167">
                  <c:v>1.528E-2</c:v>
                </c:pt>
                <c:pt idx="168">
                  <c:v>1.427E-2</c:v>
                </c:pt>
                <c:pt idx="169">
                  <c:v>1.3390000000000001E-2</c:v>
                </c:pt>
                <c:pt idx="170">
                  <c:v>1.264E-2</c:v>
                </c:pt>
                <c:pt idx="171">
                  <c:v>1.1379999999999999E-2</c:v>
                </c:pt>
                <c:pt idx="172">
                  <c:v>1.038E-2</c:v>
                </c:pt>
                <c:pt idx="173">
                  <c:v>9.5589999999999998E-3</c:v>
                </c:pt>
                <c:pt idx="174">
                  <c:v>8.8789999999999997E-3</c:v>
                </c:pt>
                <c:pt idx="175">
                  <c:v>8.3029999999999996E-3</c:v>
                </c:pt>
                <c:pt idx="176">
                  <c:v>7.809E-3</c:v>
                </c:pt>
                <c:pt idx="177">
                  <c:v>7.3800000000000003E-3</c:v>
                </c:pt>
                <c:pt idx="178">
                  <c:v>7.0049999999999999E-3</c:v>
                </c:pt>
                <c:pt idx="179">
                  <c:v>6.6730000000000001E-3</c:v>
                </c:pt>
                <c:pt idx="180">
                  <c:v>6.3769999999999999E-3</c:v>
                </c:pt>
                <c:pt idx="181">
                  <c:v>6.1120000000000002E-3</c:v>
                </c:pt>
                <c:pt idx="182">
                  <c:v>5.6559999999999996E-3</c:v>
                </c:pt>
                <c:pt idx="183">
                  <c:v>5.1939999999999998E-3</c:v>
                </c:pt>
                <c:pt idx="184">
                  <c:v>4.8190000000000004E-3</c:v>
                </c:pt>
                <c:pt idx="185">
                  <c:v>4.5079999999999999E-3</c:v>
                </c:pt>
                <c:pt idx="186">
                  <c:v>4.2459999999999998E-3</c:v>
                </c:pt>
                <c:pt idx="187">
                  <c:v>4.0229999999999997E-3</c:v>
                </c:pt>
                <c:pt idx="188">
                  <c:v>3.8300000000000001E-3</c:v>
                </c:pt>
                <c:pt idx="189">
                  <c:v>3.6619999999999999E-3</c:v>
                </c:pt>
                <c:pt idx="190">
                  <c:v>3.5140000000000002E-3</c:v>
                </c:pt>
                <c:pt idx="191">
                  <c:v>3.2659999999999998E-3</c:v>
                </c:pt>
                <c:pt idx="192">
                  <c:v>3.0660000000000001E-3</c:v>
                </c:pt>
                <c:pt idx="193">
                  <c:v>2.9009999999999999E-3</c:v>
                </c:pt>
                <c:pt idx="194">
                  <c:v>2.764E-3</c:v>
                </c:pt>
                <c:pt idx="195">
                  <c:v>2.6480000000000002E-3</c:v>
                </c:pt>
                <c:pt idx="196">
                  <c:v>2.5479999999999999E-3</c:v>
                </c:pt>
                <c:pt idx="197">
                  <c:v>2.3860000000000001E-3</c:v>
                </c:pt>
                <c:pt idx="198">
                  <c:v>2.261E-3</c:v>
                </c:pt>
                <c:pt idx="199">
                  <c:v>2.1619999999999999E-3</c:v>
                </c:pt>
                <c:pt idx="200">
                  <c:v>2.0820000000000001E-3</c:v>
                </c:pt>
                <c:pt idx="201">
                  <c:v>2.016E-3</c:v>
                </c:pt>
                <c:pt idx="202">
                  <c:v>1.9610000000000001E-3</c:v>
                </c:pt>
                <c:pt idx="203">
                  <c:v>1.915E-3</c:v>
                </c:pt>
                <c:pt idx="204">
                  <c:v>1.8760000000000001E-3</c:v>
                </c:pt>
                <c:pt idx="205">
                  <c:v>1.843E-3</c:v>
                </c:pt>
                <c:pt idx="206">
                  <c:v>1.8140000000000001E-3</c:v>
                </c:pt>
                <c:pt idx="207">
                  <c:v>1.789E-3</c:v>
                </c:pt>
                <c:pt idx="208">
                  <c:v>1.7489999999999999E-3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srim2H_Al!$D$20:$D$228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srim2H_Al!$F$20:$F$228</c:f>
              <c:numCache>
                <c:formatCode>0.000E+00</c:formatCode>
                <c:ptCount val="209"/>
                <c:pt idx="0">
                  <c:v>1.197E-2</c:v>
                </c:pt>
                <c:pt idx="1">
                  <c:v>1.2460000000000001E-2</c:v>
                </c:pt>
                <c:pt idx="2">
                  <c:v>1.291E-2</c:v>
                </c:pt>
                <c:pt idx="3">
                  <c:v>1.3310000000000001E-2</c:v>
                </c:pt>
                <c:pt idx="4">
                  <c:v>1.3690000000000001E-2</c:v>
                </c:pt>
                <c:pt idx="5">
                  <c:v>1.4030000000000001E-2</c:v>
                </c:pt>
                <c:pt idx="6">
                  <c:v>1.435E-2</c:v>
                </c:pt>
                <c:pt idx="7">
                  <c:v>1.464E-2</c:v>
                </c:pt>
                <c:pt idx="8">
                  <c:v>1.4919999999999999E-2</c:v>
                </c:pt>
                <c:pt idx="9">
                  <c:v>1.542E-2</c:v>
                </c:pt>
                <c:pt idx="10">
                  <c:v>1.5859999999999999E-2</c:v>
                </c:pt>
                <c:pt idx="11">
                  <c:v>1.626E-2</c:v>
                </c:pt>
                <c:pt idx="12">
                  <c:v>1.661E-2</c:v>
                </c:pt>
                <c:pt idx="13">
                  <c:v>1.694E-2</c:v>
                </c:pt>
                <c:pt idx="14">
                  <c:v>1.7229999999999999E-2</c:v>
                </c:pt>
                <c:pt idx="15">
                  <c:v>1.7749999999999998E-2</c:v>
                </c:pt>
                <c:pt idx="16">
                  <c:v>1.8190000000000001E-2</c:v>
                </c:pt>
                <c:pt idx="17">
                  <c:v>1.857E-2</c:v>
                </c:pt>
                <c:pt idx="18">
                  <c:v>1.8890000000000001E-2</c:v>
                </c:pt>
                <c:pt idx="19">
                  <c:v>1.9179999999999999E-2</c:v>
                </c:pt>
                <c:pt idx="20">
                  <c:v>1.9429999999999999E-2</c:v>
                </c:pt>
                <c:pt idx="21">
                  <c:v>1.966E-2</c:v>
                </c:pt>
                <c:pt idx="22">
                  <c:v>1.985E-2</c:v>
                </c:pt>
                <c:pt idx="23">
                  <c:v>2.0029999999999999E-2</c:v>
                </c:pt>
                <c:pt idx="24">
                  <c:v>2.019E-2</c:v>
                </c:pt>
                <c:pt idx="25">
                  <c:v>2.0330000000000001E-2</c:v>
                </c:pt>
                <c:pt idx="26">
                  <c:v>2.0559999999999998E-2</c:v>
                </c:pt>
                <c:pt idx="27">
                  <c:v>2.0789999999999999E-2</c:v>
                </c:pt>
                <c:pt idx="28">
                  <c:v>2.0969999999999999E-2</c:v>
                </c:pt>
                <c:pt idx="29">
                  <c:v>2.1090000000000001E-2</c:v>
                </c:pt>
                <c:pt idx="30">
                  <c:v>2.1190000000000001E-2</c:v>
                </c:pt>
                <c:pt idx="31">
                  <c:v>2.1250000000000002E-2</c:v>
                </c:pt>
                <c:pt idx="32">
                  <c:v>2.129E-2</c:v>
                </c:pt>
                <c:pt idx="33">
                  <c:v>2.1309999999999999E-2</c:v>
                </c:pt>
                <c:pt idx="34">
                  <c:v>2.1309999999999999E-2</c:v>
                </c:pt>
                <c:pt idx="35">
                  <c:v>2.128E-2</c:v>
                </c:pt>
                <c:pt idx="36">
                  <c:v>2.121E-2</c:v>
                </c:pt>
                <c:pt idx="37">
                  <c:v>2.111E-2</c:v>
                </c:pt>
                <c:pt idx="38">
                  <c:v>2.0990000000000002E-2</c:v>
                </c:pt>
                <c:pt idx="39">
                  <c:v>2.085E-2</c:v>
                </c:pt>
                <c:pt idx="40">
                  <c:v>2.0709999999999999E-2</c:v>
                </c:pt>
                <c:pt idx="41">
                  <c:v>2.0389999999999998E-2</c:v>
                </c:pt>
                <c:pt idx="42">
                  <c:v>2.0049999999999998E-2</c:v>
                </c:pt>
                <c:pt idx="43">
                  <c:v>1.9709999999999998E-2</c:v>
                </c:pt>
                <c:pt idx="44">
                  <c:v>1.9380000000000001E-2</c:v>
                </c:pt>
                <c:pt idx="45">
                  <c:v>1.9040000000000001E-2</c:v>
                </c:pt>
                <c:pt idx="46">
                  <c:v>1.8710000000000001E-2</c:v>
                </c:pt>
                <c:pt idx="47">
                  <c:v>1.839E-2</c:v>
                </c:pt>
                <c:pt idx="48">
                  <c:v>1.8079999999999999E-2</c:v>
                </c:pt>
                <c:pt idx="49">
                  <c:v>1.7780000000000001E-2</c:v>
                </c:pt>
                <c:pt idx="50">
                  <c:v>1.7479999999999999E-2</c:v>
                </c:pt>
                <c:pt idx="51">
                  <c:v>1.72E-2</c:v>
                </c:pt>
                <c:pt idx="52">
                  <c:v>1.6660000000000001E-2</c:v>
                </c:pt>
                <c:pt idx="53">
                  <c:v>1.6039999999999999E-2</c:v>
                </c:pt>
                <c:pt idx="54">
                  <c:v>1.546E-2</c:v>
                </c:pt>
                <c:pt idx="55">
                  <c:v>1.494E-2</c:v>
                </c:pt>
                <c:pt idx="56">
                  <c:v>1.4449999999999999E-2</c:v>
                </c:pt>
                <c:pt idx="57">
                  <c:v>1.3990000000000001E-2</c:v>
                </c:pt>
                <c:pt idx="58">
                  <c:v>1.357E-2</c:v>
                </c:pt>
                <c:pt idx="59">
                  <c:v>1.3180000000000001E-2</c:v>
                </c:pt>
                <c:pt idx="60">
                  <c:v>1.281E-2</c:v>
                </c:pt>
                <c:pt idx="61">
                  <c:v>1.2149999999999999E-2</c:v>
                </c:pt>
                <c:pt idx="62">
                  <c:v>1.1560000000000001E-2</c:v>
                </c:pt>
                <c:pt idx="63">
                  <c:v>1.103E-2</c:v>
                </c:pt>
                <c:pt idx="64">
                  <c:v>1.056E-2</c:v>
                </c:pt>
                <c:pt idx="65">
                  <c:v>1.013E-2</c:v>
                </c:pt>
                <c:pt idx="66">
                  <c:v>9.7459999999999995E-3</c:v>
                </c:pt>
                <c:pt idx="67">
                  <c:v>9.0659999999999994E-3</c:v>
                </c:pt>
                <c:pt idx="68">
                  <c:v>8.4880000000000008E-3</c:v>
                </c:pt>
                <c:pt idx="69">
                  <c:v>7.9889999999999996E-3</c:v>
                </c:pt>
                <c:pt idx="70">
                  <c:v>7.554E-3</c:v>
                </c:pt>
                <c:pt idx="71">
                  <c:v>7.1710000000000003E-3</c:v>
                </c:pt>
                <c:pt idx="72">
                  <c:v>6.8300000000000001E-3</c:v>
                </c:pt>
                <c:pt idx="73">
                  <c:v>6.5250000000000004E-3</c:v>
                </c:pt>
                <c:pt idx="74">
                  <c:v>6.2490000000000002E-3</c:v>
                </c:pt>
                <c:pt idx="75">
                  <c:v>5.999E-3</c:v>
                </c:pt>
                <c:pt idx="76">
                  <c:v>5.7710000000000001E-3</c:v>
                </c:pt>
                <c:pt idx="77">
                  <c:v>5.5620000000000001E-3</c:v>
                </c:pt>
                <c:pt idx="78">
                  <c:v>5.1919999999999996E-3</c:v>
                </c:pt>
                <c:pt idx="79">
                  <c:v>4.8019999999999998E-3</c:v>
                </c:pt>
                <c:pt idx="80">
                  <c:v>4.4720000000000003E-3</c:v>
                </c:pt>
                <c:pt idx="81">
                  <c:v>4.1900000000000001E-3</c:v>
                </c:pt>
                <c:pt idx="82">
                  <c:v>3.9459999999999999E-3</c:v>
                </c:pt>
                <c:pt idx="83">
                  <c:v>3.7320000000000001E-3</c:v>
                </c:pt>
                <c:pt idx="84">
                  <c:v>3.542E-3</c:v>
                </c:pt>
                <c:pt idx="85">
                  <c:v>3.3730000000000001E-3</c:v>
                </c:pt>
                <c:pt idx="86">
                  <c:v>3.2209999999999999E-3</c:v>
                </c:pt>
                <c:pt idx="87">
                  <c:v>2.9589999999999998E-3</c:v>
                </c:pt>
                <c:pt idx="88">
                  <c:v>2.7399999999999998E-3</c:v>
                </c:pt>
                <c:pt idx="89">
                  <c:v>2.555E-3</c:v>
                </c:pt>
                <c:pt idx="90">
                  <c:v>2.395E-3</c:v>
                </c:pt>
                <c:pt idx="91">
                  <c:v>2.2560000000000002E-3</c:v>
                </c:pt>
                <c:pt idx="92">
                  <c:v>2.134E-3</c:v>
                </c:pt>
                <c:pt idx="93">
                  <c:v>1.9289999999999999E-3</c:v>
                </c:pt>
                <c:pt idx="94">
                  <c:v>1.763E-3</c:v>
                </c:pt>
                <c:pt idx="95">
                  <c:v>1.6260000000000001E-3</c:v>
                </c:pt>
                <c:pt idx="96">
                  <c:v>1.5100000000000001E-3</c:v>
                </c:pt>
                <c:pt idx="97">
                  <c:v>1.4109999999999999E-3</c:v>
                </c:pt>
                <c:pt idx="98">
                  <c:v>1.325E-3</c:v>
                </c:pt>
                <c:pt idx="99">
                  <c:v>1.25E-3</c:v>
                </c:pt>
                <c:pt idx="100">
                  <c:v>1.1839999999999999E-3</c:v>
                </c:pt>
                <c:pt idx="101">
                  <c:v>1.1249999999999999E-3</c:v>
                </c:pt>
                <c:pt idx="102">
                  <c:v>1.072E-3</c:v>
                </c:pt>
                <c:pt idx="103">
                  <c:v>1.024E-3</c:v>
                </c:pt>
                <c:pt idx="104">
                  <c:v>9.4140000000000001E-4</c:v>
                </c:pt>
                <c:pt idx="105">
                  <c:v>8.5630000000000005E-4</c:v>
                </c:pt>
                <c:pt idx="106">
                  <c:v>7.8629999999999998E-4</c:v>
                </c:pt>
                <c:pt idx="107">
                  <c:v>7.2769999999999996E-4</c:v>
                </c:pt>
                <c:pt idx="108">
                  <c:v>6.778E-4</c:v>
                </c:pt>
                <c:pt idx="109">
                  <c:v>6.3480000000000003E-4</c:v>
                </c:pt>
                <c:pt idx="110">
                  <c:v>5.9730000000000004E-4</c:v>
                </c:pt>
                <c:pt idx="111">
                  <c:v>5.643E-4</c:v>
                </c:pt>
                <c:pt idx="112">
                  <c:v>5.3499999999999999E-4</c:v>
                </c:pt>
                <c:pt idx="113">
                  <c:v>4.8529999999999998E-4</c:v>
                </c:pt>
                <c:pt idx="114">
                  <c:v>4.4460000000000002E-4</c:v>
                </c:pt>
                <c:pt idx="115">
                  <c:v>4.1060000000000001E-4</c:v>
                </c:pt>
                <c:pt idx="116">
                  <c:v>3.8180000000000001E-4</c:v>
                </c:pt>
                <c:pt idx="117">
                  <c:v>3.57E-4</c:v>
                </c:pt>
                <c:pt idx="118">
                  <c:v>3.3540000000000002E-4</c:v>
                </c:pt>
                <c:pt idx="119">
                  <c:v>2.9960000000000002E-4</c:v>
                </c:pt>
                <c:pt idx="120">
                  <c:v>2.7119999999999998E-4</c:v>
                </c:pt>
                <c:pt idx="121">
                  <c:v>2.4800000000000001E-4</c:v>
                </c:pt>
                <c:pt idx="122">
                  <c:v>2.286E-4</c:v>
                </c:pt>
                <c:pt idx="123">
                  <c:v>2.1230000000000001E-4</c:v>
                </c:pt>
                <c:pt idx="124">
                  <c:v>1.9819999999999999E-4</c:v>
                </c:pt>
                <c:pt idx="125">
                  <c:v>1.8599999999999999E-4</c:v>
                </c:pt>
                <c:pt idx="126">
                  <c:v>1.7530000000000001E-4</c:v>
                </c:pt>
                <c:pt idx="127">
                  <c:v>1.6579999999999999E-4</c:v>
                </c:pt>
                <c:pt idx="128">
                  <c:v>1.574E-4</c:v>
                </c:pt>
                <c:pt idx="129">
                  <c:v>1.4980000000000001E-4</c:v>
                </c:pt>
                <c:pt idx="130">
                  <c:v>1.3679999999999999E-4</c:v>
                </c:pt>
                <c:pt idx="131">
                  <c:v>1.2349999999999999E-4</c:v>
                </c:pt>
                <c:pt idx="132">
                  <c:v>1.127E-4</c:v>
                </c:pt>
                <c:pt idx="133">
                  <c:v>1.038E-4</c:v>
                </c:pt>
                <c:pt idx="134">
                  <c:v>9.6180000000000004E-5</c:v>
                </c:pt>
                <c:pt idx="135">
                  <c:v>8.9690000000000004E-5</c:v>
                </c:pt>
                <c:pt idx="136">
                  <c:v>8.4060000000000005E-5</c:v>
                </c:pt>
                <c:pt idx="137">
                  <c:v>7.9129999999999996E-5</c:v>
                </c:pt>
                <c:pt idx="138">
                  <c:v>7.4779999999999999E-5</c:v>
                </c:pt>
                <c:pt idx="139">
                  <c:v>6.7440000000000005E-5</c:v>
                </c:pt>
                <c:pt idx="140">
                  <c:v>6.1470000000000006E-5</c:v>
                </c:pt>
                <c:pt idx="141">
                  <c:v>5.6520000000000001E-5</c:v>
                </c:pt>
                <c:pt idx="142">
                  <c:v>5.2339999999999997E-5</c:v>
                </c:pt>
                <c:pt idx="143">
                  <c:v>4.8770000000000002E-5</c:v>
                </c:pt>
                <c:pt idx="144">
                  <c:v>4.5670000000000002E-5</c:v>
                </c:pt>
                <c:pt idx="145">
                  <c:v>4.0580000000000001E-5</c:v>
                </c:pt>
                <c:pt idx="146">
                  <c:v>3.6550000000000001E-5</c:v>
                </c:pt>
                <c:pt idx="147">
                  <c:v>3.328E-5</c:v>
                </c:pt>
                <c:pt idx="148">
                  <c:v>3.057E-5</c:v>
                </c:pt>
                <c:pt idx="149">
                  <c:v>2.8289999999999998E-5</c:v>
                </c:pt>
                <c:pt idx="150">
                  <c:v>2.6339999999999999E-5</c:v>
                </c:pt>
                <c:pt idx="151">
                  <c:v>2.4649999999999999E-5</c:v>
                </c:pt>
                <c:pt idx="152">
                  <c:v>2.3180000000000002E-5</c:v>
                </c:pt>
                <c:pt idx="153">
                  <c:v>2.1880000000000001E-5</c:v>
                </c:pt>
                <c:pt idx="154">
                  <c:v>2.0720000000000002E-5</c:v>
                </c:pt>
                <c:pt idx="155">
                  <c:v>1.969E-5</c:v>
                </c:pt>
                <c:pt idx="156">
                  <c:v>1.791E-5</c:v>
                </c:pt>
                <c:pt idx="157">
                  <c:v>1.611E-5</c:v>
                </c:pt>
                <c:pt idx="158">
                  <c:v>1.466E-5</c:v>
                </c:pt>
                <c:pt idx="159">
                  <c:v>1.345E-5</c:v>
                </c:pt>
                <c:pt idx="160">
                  <c:v>1.2439999999999999E-5</c:v>
                </c:pt>
                <c:pt idx="161">
                  <c:v>1.1569999999999999E-5</c:v>
                </c:pt>
                <c:pt idx="162">
                  <c:v>1.082E-5</c:v>
                </c:pt>
                <c:pt idx="163">
                  <c:v>1.0169999999999999E-5</c:v>
                </c:pt>
                <c:pt idx="164">
                  <c:v>9.5899999999999997E-6</c:v>
                </c:pt>
                <c:pt idx="165">
                  <c:v>8.6209999999999993E-6</c:v>
                </c:pt>
                <c:pt idx="166">
                  <c:v>7.8359999999999992E-6</c:v>
                </c:pt>
                <c:pt idx="167">
                  <c:v>7.187E-6</c:v>
                </c:pt>
                <c:pt idx="168">
                  <c:v>6.6409999999999996E-6</c:v>
                </c:pt>
                <c:pt idx="169">
                  <c:v>6.1750000000000002E-6</c:v>
                </c:pt>
                <c:pt idx="170">
                  <c:v>5.7729999999999996E-6</c:v>
                </c:pt>
                <c:pt idx="171">
                  <c:v>5.1120000000000004E-6</c:v>
                </c:pt>
                <c:pt idx="172">
                  <c:v>4.5920000000000002E-6</c:v>
                </c:pt>
                <c:pt idx="173">
                  <c:v>4.1710000000000004E-6</c:v>
                </c:pt>
                <c:pt idx="174">
                  <c:v>3.8240000000000001E-6</c:v>
                </c:pt>
                <c:pt idx="175">
                  <c:v>3.5319999999999998E-6</c:v>
                </c:pt>
                <c:pt idx="176">
                  <c:v>3.2820000000000001E-6</c:v>
                </c:pt>
                <c:pt idx="177">
                  <c:v>3.067E-6</c:v>
                </c:pt>
                <c:pt idx="178">
                  <c:v>2.88E-6</c:v>
                </c:pt>
                <c:pt idx="179">
                  <c:v>2.7140000000000002E-6</c:v>
                </c:pt>
                <c:pt idx="180">
                  <c:v>2.5679999999999998E-6</c:v>
                </c:pt>
                <c:pt idx="181">
                  <c:v>2.4370000000000001E-6</c:v>
                </c:pt>
                <c:pt idx="182">
                  <c:v>2.2120000000000002E-6</c:v>
                </c:pt>
                <c:pt idx="183">
                  <c:v>1.9860000000000001E-6</c:v>
                </c:pt>
                <c:pt idx="184">
                  <c:v>1.8020000000000001E-6</c:v>
                </c:pt>
                <c:pt idx="185">
                  <c:v>1.6509999999999999E-6</c:v>
                </c:pt>
                <c:pt idx="186">
                  <c:v>1.5239999999999999E-6</c:v>
                </c:pt>
                <c:pt idx="187">
                  <c:v>1.4160000000000001E-6</c:v>
                </c:pt>
                <c:pt idx="188">
                  <c:v>1.3230000000000001E-6</c:v>
                </c:pt>
                <c:pt idx="189">
                  <c:v>1.2410000000000001E-6</c:v>
                </c:pt>
                <c:pt idx="190">
                  <c:v>1.1689999999999999E-6</c:v>
                </c:pt>
                <c:pt idx="191">
                  <c:v>1.049E-6</c:v>
                </c:pt>
                <c:pt idx="192">
                  <c:v>9.5180000000000004E-7</c:v>
                </c:pt>
                <c:pt idx="193">
                  <c:v>8.7160000000000005E-7</c:v>
                </c:pt>
                <c:pt idx="194">
                  <c:v>8.0429999999999997E-7</c:v>
                </c:pt>
                <c:pt idx="195">
                  <c:v>7.469E-7</c:v>
                </c:pt>
                <c:pt idx="196">
                  <c:v>6.9739999999999998E-7</c:v>
                </c:pt>
                <c:pt idx="197">
                  <c:v>6.1630000000000003E-7</c:v>
                </c:pt>
                <c:pt idx="198">
                  <c:v>5.5260000000000001E-7</c:v>
                </c:pt>
                <c:pt idx="199">
                  <c:v>5.0119999999999996E-7</c:v>
                </c:pt>
                <c:pt idx="200">
                  <c:v>4.5880000000000001E-7</c:v>
                </c:pt>
                <c:pt idx="201">
                  <c:v>4.2319999999999998E-7</c:v>
                </c:pt>
                <c:pt idx="202">
                  <c:v>3.9289999999999998E-7</c:v>
                </c:pt>
                <c:pt idx="203">
                  <c:v>3.6679999999999998E-7</c:v>
                </c:pt>
                <c:pt idx="204">
                  <c:v>3.4400000000000001E-7</c:v>
                </c:pt>
                <c:pt idx="205">
                  <c:v>3.2399999999999999E-7</c:v>
                </c:pt>
                <c:pt idx="206">
                  <c:v>3.0619999999999998E-7</c:v>
                </c:pt>
                <c:pt idx="207">
                  <c:v>2.903E-7</c:v>
                </c:pt>
                <c:pt idx="208">
                  <c:v>2.6319999999999997E-7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srim2H_Al!$D$20:$D$228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srim2H_Al!$G$20:$G$228</c:f>
              <c:numCache>
                <c:formatCode>0.000E+00</c:formatCode>
                <c:ptCount val="209"/>
                <c:pt idx="0">
                  <c:v>2.1450999999999998E-2</c:v>
                </c:pt>
                <c:pt idx="1">
                  <c:v>2.2519999999999998E-2</c:v>
                </c:pt>
                <c:pt idx="2">
                  <c:v>2.351E-2</c:v>
                </c:pt>
                <c:pt idx="3">
                  <c:v>2.443E-2</c:v>
                </c:pt>
                <c:pt idx="4">
                  <c:v>2.5300000000000003E-2</c:v>
                </c:pt>
                <c:pt idx="5">
                  <c:v>2.6120000000000001E-2</c:v>
                </c:pt>
                <c:pt idx="6">
                  <c:v>2.6890000000000001E-2</c:v>
                </c:pt>
                <c:pt idx="7">
                  <c:v>2.7619999999999999E-2</c:v>
                </c:pt>
                <c:pt idx="8">
                  <c:v>2.8330000000000001E-2</c:v>
                </c:pt>
                <c:pt idx="9">
                  <c:v>2.964E-2</c:v>
                </c:pt>
                <c:pt idx="10">
                  <c:v>3.0849999999999999E-2</c:v>
                </c:pt>
                <c:pt idx="11">
                  <c:v>3.1980000000000001E-2</c:v>
                </c:pt>
                <c:pt idx="12">
                  <c:v>3.3030000000000004E-2</c:v>
                </c:pt>
                <c:pt idx="13">
                  <c:v>3.4030000000000005E-2</c:v>
                </c:pt>
                <c:pt idx="14">
                  <c:v>3.4970000000000001E-2</c:v>
                </c:pt>
                <c:pt idx="15">
                  <c:v>3.671E-2</c:v>
                </c:pt>
                <c:pt idx="16">
                  <c:v>3.8300000000000001E-2</c:v>
                </c:pt>
                <c:pt idx="17">
                  <c:v>3.977E-2</c:v>
                </c:pt>
                <c:pt idx="18">
                  <c:v>4.1120000000000004E-2</c:v>
                </c:pt>
                <c:pt idx="19">
                  <c:v>4.24E-2</c:v>
                </c:pt>
                <c:pt idx="20">
                  <c:v>4.36E-2</c:v>
                </c:pt>
                <c:pt idx="21">
                  <c:v>4.4740000000000002E-2</c:v>
                </c:pt>
                <c:pt idx="22">
                  <c:v>4.5810000000000003E-2</c:v>
                </c:pt>
                <c:pt idx="23">
                  <c:v>4.6850000000000003E-2</c:v>
                </c:pt>
                <c:pt idx="24">
                  <c:v>4.7829999999999998E-2</c:v>
                </c:pt>
                <c:pt idx="25">
                  <c:v>4.8770000000000001E-2</c:v>
                </c:pt>
                <c:pt idx="26">
                  <c:v>5.0540000000000002E-2</c:v>
                </c:pt>
                <c:pt idx="27">
                  <c:v>5.2589999999999998E-2</c:v>
                </c:pt>
                <c:pt idx="28">
                  <c:v>5.4489999999999997E-2</c:v>
                </c:pt>
                <c:pt idx="29">
                  <c:v>5.6249999999999994E-2</c:v>
                </c:pt>
                <c:pt idx="30">
                  <c:v>5.7910000000000003E-2</c:v>
                </c:pt>
                <c:pt idx="31">
                  <c:v>5.9469999999999995E-2</c:v>
                </c:pt>
                <c:pt idx="32">
                  <c:v>6.0950000000000004E-2</c:v>
                </c:pt>
                <c:pt idx="33">
                  <c:v>6.2359999999999999E-2</c:v>
                </c:pt>
                <c:pt idx="34">
                  <c:v>6.3710000000000003E-2</c:v>
                </c:pt>
                <c:pt idx="35">
                  <c:v>6.6250000000000003E-2</c:v>
                </c:pt>
                <c:pt idx="36">
                  <c:v>6.8610000000000004E-2</c:v>
                </c:pt>
                <c:pt idx="37">
                  <c:v>7.0830000000000004E-2</c:v>
                </c:pt>
                <c:pt idx="38">
                  <c:v>7.2919999999999999E-2</c:v>
                </c:pt>
                <c:pt idx="39">
                  <c:v>7.4899999999999994E-2</c:v>
                </c:pt>
                <c:pt idx="40">
                  <c:v>7.6800000000000007E-2</c:v>
                </c:pt>
                <c:pt idx="41">
                  <c:v>8.0350000000000005E-2</c:v>
                </c:pt>
                <c:pt idx="42">
                  <c:v>8.3650000000000002E-2</c:v>
                </c:pt>
                <c:pt idx="43">
                  <c:v>8.6749999999999994E-2</c:v>
                </c:pt>
                <c:pt idx="44">
                  <c:v>8.9689999999999992E-2</c:v>
                </c:pt>
                <c:pt idx="45">
                  <c:v>9.2480000000000007E-2</c:v>
                </c:pt>
                <c:pt idx="46">
                  <c:v>9.5149999999999998E-2</c:v>
                </c:pt>
                <c:pt idx="47">
                  <c:v>9.7710000000000005E-2</c:v>
                </c:pt>
                <c:pt idx="48">
                  <c:v>0.10019</c:v>
                </c:pt>
                <c:pt idx="49">
                  <c:v>0.10258</c:v>
                </c:pt>
                <c:pt idx="50">
                  <c:v>0.10489</c:v>
                </c:pt>
                <c:pt idx="51">
                  <c:v>0.10714000000000001</c:v>
                </c:pt>
                <c:pt idx="52">
                  <c:v>0.11147000000000001</c:v>
                </c:pt>
                <c:pt idx="53">
                  <c:v>0.11663999999999999</c:v>
                </c:pt>
                <c:pt idx="54">
                  <c:v>0.12146</c:v>
                </c:pt>
                <c:pt idx="55">
                  <c:v>0.12614</c:v>
                </c:pt>
                <c:pt idx="56">
                  <c:v>0.13055</c:v>
                </c:pt>
                <c:pt idx="57">
                  <c:v>0.13488999999999998</c:v>
                </c:pt>
                <c:pt idx="58">
                  <c:v>0.13897000000000001</c:v>
                </c:pt>
                <c:pt idx="59">
                  <c:v>0.14298</c:v>
                </c:pt>
                <c:pt idx="60">
                  <c:v>0.14690999999999999</c:v>
                </c:pt>
                <c:pt idx="61">
                  <c:v>0.15345</c:v>
                </c:pt>
                <c:pt idx="62">
                  <c:v>0.15955999999999998</c:v>
                </c:pt>
                <c:pt idx="63">
                  <c:v>0.16543000000000002</c:v>
                </c:pt>
                <c:pt idx="64">
                  <c:v>0.17105999999999999</c:v>
                </c:pt>
                <c:pt idx="65">
                  <c:v>0.17643</c:v>
                </c:pt>
                <c:pt idx="66">
                  <c:v>0.181646</c:v>
                </c:pt>
                <c:pt idx="67">
                  <c:v>0.19156599999999999</c:v>
                </c:pt>
                <c:pt idx="68">
                  <c:v>0.200988</c:v>
                </c:pt>
                <c:pt idx="69">
                  <c:v>0.210089</c:v>
                </c:pt>
                <c:pt idx="70">
                  <c:v>0.218754</c:v>
                </c:pt>
                <c:pt idx="71">
                  <c:v>0.227271</c:v>
                </c:pt>
                <c:pt idx="72">
                  <c:v>0.23543</c:v>
                </c:pt>
                <c:pt idx="73">
                  <c:v>0.24332500000000001</c:v>
                </c:pt>
                <c:pt idx="74">
                  <c:v>0.25104899999999997</c:v>
                </c:pt>
                <c:pt idx="75">
                  <c:v>0.25839899999999999</c:v>
                </c:pt>
                <c:pt idx="76">
                  <c:v>0.26567100000000005</c:v>
                </c:pt>
                <c:pt idx="77">
                  <c:v>0.27266200000000002</c:v>
                </c:pt>
                <c:pt idx="78">
                  <c:v>0.28589199999999998</c:v>
                </c:pt>
                <c:pt idx="79">
                  <c:v>0.30140199999999995</c:v>
                </c:pt>
                <c:pt idx="80">
                  <c:v>0.31567199999999995</c:v>
                </c:pt>
                <c:pt idx="81">
                  <c:v>0.32879000000000003</c:v>
                </c:pt>
                <c:pt idx="82">
                  <c:v>0.34094600000000003</c:v>
                </c:pt>
                <c:pt idx="83">
                  <c:v>0.352132</c:v>
                </c:pt>
                <c:pt idx="84">
                  <c:v>0.36254199999999998</c:v>
                </c:pt>
                <c:pt idx="85">
                  <c:v>0.37207300000000004</c:v>
                </c:pt>
                <c:pt idx="86">
                  <c:v>0.38092099999999995</c:v>
                </c:pt>
                <c:pt idx="87">
                  <c:v>0.39655899999999999</c:v>
                </c:pt>
                <c:pt idx="88">
                  <c:v>0.40994000000000003</c:v>
                </c:pt>
                <c:pt idx="89">
                  <c:v>0.42125499999999999</c:v>
                </c:pt>
                <c:pt idx="90">
                  <c:v>0.43089499999999997</c:v>
                </c:pt>
                <c:pt idx="91">
                  <c:v>0.439056</c:v>
                </c:pt>
                <c:pt idx="92">
                  <c:v>0.44583400000000001</c:v>
                </c:pt>
                <c:pt idx="93">
                  <c:v>0.45632900000000004</c:v>
                </c:pt>
                <c:pt idx="94">
                  <c:v>0.46336300000000002</c:v>
                </c:pt>
                <c:pt idx="95">
                  <c:v>0.46772600000000003</c:v>
                </c:pt>
                <c:pt idx="96">
                  <c:v>0.47011000000000003</c:v>
                </c:pt>
                <c:pt idx="97">
                  <c:v>0.47091099999999997</c:v>
                </c:pt>
                <c:pt idx="98">
                  <c:v>0.47052500000000003</c:v>
                </c:pt>
                <c:pt idx="99">
                  <c:v>0.46914999999999996</c:v>
                </c:pt>
                <c:pt idx="100">
                  <c:v>0.46698400000000001</c:v>
                </c:pt>
                <c:pt idx="101">
                  <c:v>0.46432499999999999</c:v>
                </c:pt>
                <c:pt idx="102">
                  <c:v>0.46127200000000002</c:v>
                </c:pt>
                <c:pt idx="103">
                  <c:v>0.45782400000000001</c:v>
                </c:pt>
                <c:pt idx="104">
                  <c:v>0.45024139999999996</c:v>
                </c:pt>
                <c:pt idx="105">
                  <c:v>0.4401563</c:v>
                </c:pt>
                <c:pt idx="106">
                  <c:v>0.42968630000000002</c:v>
                </c:pt>
                <c:pt idx="107">
                  <c:v>0.41932770000000003</c:v>
                </c:pt>
                <c:pt idx="108">
                  <c:v>0.40917779999999998</c:v>
                </c:pt>
                <c:pt idx="109">
                  <c:v>0.39943479999999998</c:v>
                </c:pt>
                <c:pt idx="110">
                  <c:v>0.38999730000000005</c:v>
                </c:pt>
                <c:pt idx="111">
                  <c:v>0.38106430000000002</c:v>
                </c:pt>
                <c:pt idx="112">
                  <c:v>0.37243500000000002</c:v>
                </c:pt>
                <c:pt idx="113">
                  <c:v>0.3564853</c:v>
                </c:pt>
                <c:pt idx="114">
                  <c:v>0.34204460000000003</c:v>
                </c:pt>
                <c:pt idx="115">
                  <c:v>0.32901059999999999</c:v>
                </c:pt>
                <c:pt idx="116">
                  <c:v>0.31708179999999997</c:v>
                </c:pt>
                <c:pt idx="117">
                  <c:v>0.30615700000000001</c:v>
                </c:pt>
                <c:pt idx="118">
                  <c:v>0.29613539999999999</c:v>
                </c:pt>
                <c:pt idx="119">
                  <c:v>0.27839960000000002</c:v>
                </c:pt>
                <c:pt idx="120">
                  <c:v>0.26327120000000004</c:v>
                </c:pt>
                <c:pt idx="121">
                  <c:v>0.25004799999999999</c:v>
                </c:pt>
                <c:pt idx="122">
                  <c:v>0.23852860000000001</c:v>
                </c:pt>
                <c:pt idx="123">
                  <c:v>0.22821230000000001</c:v>
                </c:pt>
                <c:pt idx="124">
                  <c:v>0.2189982</c:v>
                </c:pt>
                <c:pt idx="125">
                  <c:v>0.210786</c:v>
                </c:pt>
                <c:pt idx="126">
                  <c:v>0.20327529999999999</c:v>
                </c:pt>
                <c:pt idx="127">
                  <c:v>0.1964658</c:v>
                </c:pt>
                <c:pt idx="128">
                  <c:v>0.19025739999999999</c:v>
                </c:pt>
                <c:pt idx="129">
                  <c:v>0.18454980000000001</c:v>
                </c:pt>
                <c:pt idx="130">
                  <c:v>0.17433679999999999</c:v>
                </c:pt>
                <c:pt idx="131">
                  <c:v>0.16222349999999999</c:v>
                </c:pt>
                <c:pt idx="132">
                  <c:v>0.15091269999999998</c:v>
                </c:pt>
                <c:pt idx="133">
                  <c:v>0.1419038</c:v>
                </c:pt>
                <c:pt idx="134">
                  <c:v>0.13399617999999999</c:v>
                </c:pt>
                <c:pt idx="135">
                  <c:v>0.12698969000000002</c:v>
                </c:pt>
                <c:pt idx="136">
                  <c:v>0.12078406</c:v>
                </c:pt>
                <c:pt idx="137">
                  <c:v>0.11527912999999999</c:v>
                </c:pt>
                <c:pt idx="138">
                  <c:v>0.11027478</c:v>
                </c:pt>
                <c:pt idx="139">
                  <c:v>0.10166744</c:v>
                </c:pt>
                <c:pt idx="140">
                  <c:v>9.4391469999999991E-2</c:v>
                </c:pt>
                <c:pt idx="141">
                  <c:v>8.8236519999999999E-2</c:v>
                </c:pt>
                <c:pt idx="142">
                  <c:v>8.2932339999999993E-2</c:v>
                </c:pt>
                <c:pt idx="143">
                  <c:v>7.830877E-2</c:v>
                </c:pt>
                <c:pt idx="144">
                  <c:v>7.4225669999999994E-2</c:v>
                </c:pt>
                <c:pt idx="145">
                  <c:v>6.7350579999999993E-2</c:v>
                </c:pt>
                <c:pt idx="146">
                  <c:v>6.1766550000000003E-2</c:v>
                </c:pt>
                <c:pt idx="147">
                  <c:v>5.7133279999999995E-2</c:v>
                </c:pt>
                <c:pt idx="148">
                  <c:v>5.3220570000000002E-2</c:v>
                </c:pt>
                <c:pt idx="149">
                  <c:v>4.985829E-2</c:v>
                </c:pt>
                <c:pt idx="150">
                  <c:v>4.693634E-2</c:v>
                </c:pt>
                <c:pt idx="151">
                  <c:v>4.4374650000000002E-2</c:v>
                </c:pt>
                <c:pt idx="152">
                  <c:v>4.211318E-2</c:v>
                </c:pt>
                <c:pt idx="153">
                  <c:v>4.0091880000000003E-2</c:v>
                </c:pt>
                <c:pt idx="154">
                  <c:v>3.8270720000000001E-2</c:v>
                </c:pt>
                <c:pt idx="155">
                  <c:v>3.6629689999999999E-2</c:v>
                </c:pt>
                <c:pt idx="156">
                  <c:v>3.3767910000000005E-2</c:v>
                </c:pt>
                <c:pt idx="157">
                  <c:v>3.082611E-2</c:v>
                </c:pt>
                <c:pt idx="158">
                  <c:v>2.8404659999999998E-2</c:v>
                </c:pt>
                <c:pt idx="159">
                  <c:v>2.6373450000000003E-2</c:v>
                </c:pt>
                <c:pt idx="160">
                  <c:v>2.4632439999999999E-2</c:v>
                </c:pt>
                <c:pt idx="161">
                  <c:v>2.3131570000000001E-2</c:v>
                </c:pt>
                <c:pt idx="162">
                  <c:v>2.1830820000000001E-2</c:v>
                </c:pt>
                <c:pt idx="163">
                  <c:v>2.0680170000000001E-2</c:v>
                </c:pt>
                <c:pt idx="164">
                  <c:v>1.9649590000000001E-2</c:v>
                </c:pt>
                <c:pt idx="165">
                  <c:v>1.7908621E-2</c:v>
                </c:pt>
                <c:pt idx="166">
                  <c:v>1.6477835999999999E-2</c:v>
                </c:pt>
                <c:pt idx="167">
                  <c:v>1.5287187000000001E-2</c:v>
                </c:pt>
                <c:pt idx="168">
                  <c:v>1.4276641E-2</c:v>
                </c:pt>
                <c:pt idx="169">
                  <c:v>1.3396175000000001E-2</c:v>
                </c:pt>
                <c:pt idx="170">
                  <c:v>1.2645773000000001E-2</c:v>
                </c:pt>
                <c:pt idx="171">
                  <c:v>1.1385111999999999E-2</c:v>
                </c:pt>
                <c:pt idx="172">
                  <c:v>1.0384592E-2</c:v>
                </c:pt>
                <c:pt idx="173">
                  <c:v>9.5631710000000005E-3</c:v>
                </c:pt>
                <c:pt idx="174">
                  <c:v>8.8828239999999992E-3</c:v>
                </c:pt>
                <c:pt idx="175">
                  <c:v>8.3065320000000002E-3</c:v>
                </c:pt>
                <c:pt idx="176">
                  <c:v>7.8122820000000003E-3</c:v>
                </c:pt>
                <c:pt idx="177">
                  <c:v>7.3830670000000001E-3</c:v>
                </c:pt>
                <c:pt idx="178">
                  <c:v>7.0078800000000002E-3</c:v>
                </c:pt>
                <c:pt idx="179">
                  <c:v>6.6757140000000001E-3</c:v>
                </c:pt>
                <c:pt idx="180">
                  <c:v>6.3795679999999995E-3</c:v>
                </c:pt>
                <c:pt idx="181">
                  <c:v>6.1144370000000003E-3</c:v>
                </c:pt>
                <c:pt idx="182">
                  <c:v>5.6582119999999993E-3</c:v>
                </c:pt>
                <c:pt idx="183">
                  <c:v>5.1959859999999997E-3</c:v>
                </c:pt>
                <c:pt idx="184">
                  <c:v>4.8208020000000008E-3</c:v>
                </c:pt>
                <c:pt idx="185">
                  <c:v>4.5096509999999999E-3</c:v>
                </c:pt>
                <c:pt idx="186">
                  <c:v>4.2475239999999999E-3</c:v>
                </c:pt>
                <c:pt idx="187">
                  <c:v>4.0244159999999994E-3</c:v>
                </c:pt>
                <c:pt idx="188">
                  <c:v>3.8313230000000002E-3</c:v>
                </c:pt>
                <c:pt idx="189">
                  <c:v>3.6632409999999998E-3</c:v>
                </c:pt>
                <c:pt idx="190">
                  <c:v>3.5151690000000003E-3</c:v>
                </c:pt>
                <c:pt idx="191">
                  <c:v>3.2670489999999997E-3</c:v>
                </c:pt>
                <c:pt idx="192">
                  <c:v>3.0669518000000003E-3</c:v>
                </c:pt>
                <c:pt idx="193">
                  <c:v>2.9018716000000001E-3</c:v>
                </c:pt>
                <c:pt idx="194">
                  <c:v>2.7648043000000001E-3</c:v>
                </c:pt>
                <c:pt idx="195">
                  <c:v>2.6487469000000003E-3</c:v>
                </c:pt>
                <c:pt idx="196">
                  <c:v>2.5486974000000001E-3</c:v>
                </c:pt>
                <c:pt idx="197">
                  <c:v>2.3866162999999999E-3</c:v>
                </c:pt>
                <c:pt idx="198">
                  <c:v>2.2615525999999998E-3</c:v>
                </c:pt>
                <c:pt idx="199">
                  <c:v>2.1625011999999999E-3</c:v>
                </c:pt>
                <c:pt idx="200">
                  <c:v>2.0824588E-3</c:v>
                </c:pt>
                <c:pt idx="201">
                  <c:v>2.0164231999999999E-3</c:v>
                </c:pt>
                <c:pt idx="202">
                  <c:v>1.9613929E-3</c:v>
                </c:pt>
                <c:pt idx="203">
                  <c:v>1.9153668E-3</c:v>
                </c:pt>
                <c:pt idx="204">
                  <c:v>1.8763440000000001E-3</c:v>
                </c:pt>
                <c:pt idx="205">
                  <c:v>1.8433239999999999E-3</c:v>
                </c:pt>
                <c:pt idx="206">
                  <c:v>1.8143062E-3</c:v>
                </c:pt>
                <c:pt idx="207">
                  <c:v>1.7892902999999999E-3</c:v>
                </c:pt>
                <c:pt idx="208">
                  <c:v>1.7492631999999999E-3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4312"/>
        <c:axId val="480830392"/>
      </c:scatterChart>
      <c:valAx>
        <c:axId val="4808343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0392"/>
        <c:crosses val="autoZero"/>
        <c:crossBetween val="midCat"/>
        <c:majorUnit val="10"/>
      </c:valAx>
      <c:valAx>
        <c:axId val="480830392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343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1985153212946073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srim2H_Al!$P$5</c:f>
          <c:strCache>
            <c:ptCount val="1"/>
            <c:pt idx="0">
              <c:v>srim2H_Al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srim2H_Al!$D$20:$D$228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srim2H_Al!$J$20:$J$228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2.4000000000000002E-3</c:v>
                </c:pt>
                <c:pt idx="18">
                  <c:v>2.5999999999999999E-3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4.2000000000000006E-3</c:v>
                </c:pt>
                <c:pt idx="27">
                  <c:v>4.5999999999999999E-3</c:v>
                </c:pt>
                <c:pt idx="28">
                  <c:v>5.0999999999999995E-3</c:v>
                </c:pt>
                <c:pt idx="29">
                  <c:v>5.4999999999999997E-3</c:v>
                </c:pt>
                <c:pt idx="30">
                  <c:v>5.8999999999999999E-3</c:v>
                </c:pt>
                <c:pt idx="31">
                  <c:v>6.3E-3</c:v>
                </c:pt>
                <c:pt idx="32">
                  <c:v>6.7000000000000002E-3</c:v>
                </c:pt>
                <c:pt idx="33">
                  <c:v>7.1999999999999998E-3</c:v>
                </c:pt>
                <c:pt idx="34">
                  <c:v>7.6E-3</c:v>
                </c:pt>
                <c:pt idx="35">
                  <c:v>8.4000000000000012E-3</c:v>
                </c:pt>
                <c:pt idx="36">
                  <c:v>9.2999999999999992E-3</c:v>
                </c:pt>
                <c:pt idx="37">
                  <c:v>1.0100000000000001E-2</c:v>
                </c:pt>
                <c:pt idx="38">
                  <c:v>1.09E-2</c:v>
                </c:pt>
                <c:pt idx="39">
                  <c:v>1.18E-2</c:v>
                </c:pt>
                <c:pt idx="40">
                  <c:v>1.26E-2</c:v>
                </c:pt>
                <c:pt idx="41">
                  <c:v>1.4299999999999998E-2</c:v>
                </c:pt>
                <c:pt idx="42">
                  <c:v>1.5900000000000001E-2</c:v>
                </c:pt>
                <c:pt idx="43">
                  <c:v>1.7599999999999998E-2</c:v>
                </c:pt>
                <c:pt idx="44">
                  <c:v>1.9300000000000001E-2</c:v>
                </c:pt>
                <c:pt idx="45">
                  <c:v>2.0899999999999998E-2</c:v>
                </c:pt>
                <c:pt idx="46">
                  <c:v>2.2600000000000002E-2</c:v>
                </c:pt>
                <c:pt idx="47">
                  <c:v>2.4299999999999999E-2</c:v>
                </c:pt>
                <c:pt idx="48">
                  <c:v>2.5899999999999999E-2</c:v>
                </c:pt>
                <c:pt idx="49">
                  <c:v>2.7600000000000003E-2</c:v>
                </c:pt>
                <c:pt idx="50">
                  <c:v>2.9199999999999997E-2</c:v>
                </c:pt>
                <c:pt idx="51">
                  <c:v>3.09E-2</c:v>
                </c:pt>
                <c:pt idx="52">
                  <c:v>3.4200000000000001E-2</c:v>
                </c:pt>
                <c:pt idx="53">
                  <c:v>3.8400000000000004E-2</c:v>
                </c:pt>
                <c:pt idx="54">
                  <c:v>4.2499999999999996E-2</c:v>
                </c:pt>
                <c:pt idx="55">
                  <c:v>4.65E-2</c:v>
                </c:pt>
                <c:pt idx="56">
                  <c:v>5.0599999999999999E-2</c:v>
                </c:pt>
                <c:pt idx="57">
                  <c:v>5.4600000000000003E-2</c:v>
                </c:pt>
                <c:pt idx="58">
                  <c:v>5.8599999999999999E-2</c:v>
                </c:pt>
                <c:pt idx="59">
                  <c:v>6.2600000000000003E-2</c:v>
                </c:pt>
                <c:pt idx="60">
                  <c:v>6.6500000000000004E-2</c:v>
                </c:pt>
                <c:pt idx="61">
                  <c:v>7.4300000000000005E-2</c:v>
                </c:pt>
                <c:pt idx="62">
                  <c:v>8.2099999999999992E-2</c:v>
                </c:pt>
                <c:pt idx="63">
                  <c:v>8.9700000000000002E-2</c:v>
                </c:pt>
                <c:pt idx="64">
                  <c:v>9.7299999999999998E-2</c:v>
                </c:pt>
                <c:pt idx="65">
                  <c:v>0.1048</c:v>
                </c:pt>
                <c:pt idx="66">
                  <c:v>0.11220000000000001</c:v>
                </c:pt>
                <c:pt idx="67">
                  <c:v>0.12669999999999998</c:v>
                </c:pt>
                <c:pt idx="68">
                  <c:v>0.1409</c:v>
                </c:pt>
                <c:pt idx="69">
                  <c:v>0.15479999999999999</c:v>
                </c:pt>
                <c:pt idx="70">
                  <c:v>0.16839999999999999</c:v>
                </c:pt>
                <c:pt idx="71">
                  <c:v>0.1817</c:v>
                </c:pt>
                <c:pt idx="72">
                  <c:v>0.19470000000000001</c:v>
                </c:pt>
                <c:pt idx="73">
                  <c:v>0.20739999999999997</c:v>
                </c:pt>
                <c:pt idx="74">
                  <c:v>0.2198</c:v>
                </c:pt>
                <c:pt idx="75">
                  <c:v>0.23199999999999998</c:v>
                </c:pt>
                <c:pt idx="76">
                  <c:v>0.24399999999999999</c:v>
                </c:pt>
                <c:pt idx="77">
                  <c:v>0.25569999999999998</c:v>
                </c:pt>
                <c:pt idx="78">
                  <c:v>0.27860000000000001</c:v>
                </c:pt>
                <c:pt idx="79">
                  <c:v>0.30619999999999997</c:v>
                </c:pt>
                <c:pt idx="80">
                  <c:v>0.33290000000000003</c:v>
                </c:pt>
                <c:pt idx="81">
                  <c:v>0.35859999999999997</c:v>
                </c:pt>
                <c:pt idx="82">
                  <c:v>0.3836</c:v>
                </c:pt>
                <c:pt idx="83">
                  <c:v>0.40800000000000003</c:v>
                </c:pt>
                <c:pt idx="84">
                  <c:v>0.43179999999999996</c:v>
                </c:pt>
                <c:pt idx="85">
                  <c:v>0.45499999999999996</c:v>
                </c:pt>
                <c:pt idx="86">
                  <c:v>0.47789999999999999</c:v>
                </c:pt>
                <c:pt idx="87">
                  <c:v>0.52229999999999999</c:v>
                </c:pt>
                <c:pt idx="88">
                  <c:v>0.5655</c:v>
                </c:pt>
                <c:pt idx="89">
                  <c:v>0.60770000000000002</c:v>
                </c:pt>
                <c:pt idx="90" formatCode="0.00">
                  <c:v>0.64900000000000002</c:v>
                </c:pt>
                <c:pt idx="91" formatCode="0.00">
                  <c:v>0.68959999999999999</c:v>
                </c:pt>
                <c:pt idx="92" formatCode="0.00">
                  <c:v>0.72970000000000002</c:v>
                </c:pt>
                <c:pt idx="93" formatCode="0.00">
                  <c:v>0.80859999999999999</c:v>
                </c:pt>
                <c:pt idx="94" formatCode="0.00">
                  <c:v>0.88640000000000008</c:v>
                </c:pt>
                <c:pt idx="95" formatCode="0.00">
                  <c:v>0.9635999999999999</c:v>
                </c:pt>
                <c:pt idx="96" formatCode="0.00">
                  <c:v>1.04</c:v>
                </c:pt>
                <c:pt idx="97" formatCode="0.00">
                  <c:v>1.1200000000000001</c:v>
                </c:pt>
                <c:pt idx="98" formatCode="0.00">
                  <c:v>1.19</c:v>
                </c:pt>
                <c:pt idx="99" formatCode="0.00">
                  <c:v>1.27</c:v>
                </c:pt>
                <c:pt idx="100" formatCode="0.00">
                  <c:v>1.35</c:v>
                </c:pt>
                <c:pt idx="101" formatCode="0.00">
                  <c:v>1.43</c:v>
                </c:pt>
                <c:pt idx="102" formatCode="0.00">
                  <c:v>1.51</c:v>
                </c:pt>
                <c:pt idx="103" formatCode="0.00">
                  <c:v>1.58</c:v>
                </c:pt>
                <c:pt idx="104" formatCode="0.00">
                  <c:v>1.74</c:v>
                </c:pt>
                <c:pt idx="105" formatCode="0.00">
                  <c:v>1.95</c:v>
                </c:pt>
                <c:pt idx="106" formatCode="0.00">
                  <c:v>2.16</c:v>
                </c:pt>
                <c:pt idx="107" formatCode="0.00">
                  <c:v>2.38</c:v>
                </c:pt>
                <c:pt idx="108" formatCode="0.00">
                  <c:v>2.6</c:v>
                </c:pt>
                <c:pt idx="109" formatCode="0.00">
                  <c:v>2.82</c:v>
                </c:pt>
                <c:pt idx="110" formatCode="0.00">
                  <c:v>3.06</c:v>
                </c:pt>
                <c:pt idx="111" formatCode="0.00">
                  <c:v>3.29</c:v>
                </c:pt>
                <c:pt idx="112" formatCode="0.00">
                  <c:v>3.54</c:v>
                </c:pt>
                <c:pt idx="113" formatCode="0.00">
                  <c:v>4.04</c:v>
                </c:pt>
                <c:pt idx="114" formatCode="0.00">
                  <c:v>4.57</c:v>
                </c:pt>
                <c:pt idx="115" formatCode="0.00">
                  <c:v>5.1100000000000003</c:v>
                </c:pt>
                <c:pt idx="116" formatCode="0.00">
                  <c:v>5.68</c:v>
                </c:pt>
                <c:pt idx="117" formatCode="0.00">
                  <c:v>6.27</c:v>
                </c:pt>
                <c:pt idx="118" formatCode="0.00">
                  <c:v>6.89</c:v>
                </c:pt>
                <c:pt idx="119" formatCode="0.00">
                  <c:v>8.17</c:v>
                </c:pt>
                <c:pt idx="120" formatCode="0.00">
                  <c:v>9.5299999999999994</c:v>
                </c:pt>
                <c:pt idx="121" formatCode="0.00">
                  <c:v>10.96</c:v>
                </c:pt>
                <c:pt idx="122" formatCode="0.00">
                  <c:v>12.47</c:v>
                </c:pt>
                <c:pt idx="123" formatCode="0.00">
                  <c:v>14.05</c:v>
                </c:pt>
                <c:pt idx="124" formatCode="0.00">
                  <c:v>15.7</c:v>
                </c:pt>
                <c:pt idx="125" formatCode="0.00">
                  <c:v>17.420000000000002</c:v>
                </c:pt>
                <c:pt idx="126" formatCode="0.00">
                  <c:v>19.2</c:v>
                </c:pt>
                <c:pt idx="127" formatCode="0.00">
                  <c:v>21.04</c:v>
                </c:pt>
                <c:pt idx="128" formatCode="0.00">
                  <c:v>22.95</c:v>
                </c:pt>
                <c:pt idx="129" formatCode="0.00">
                  <c:v>24.92</c:v>
                </c:pt>
                <c:pt idx="130" formatCode="0.00">
                  <c:v>29.03</c:v>
                </c:pt>
                <c:pt idx="131" formatCode="0.00">
                  <c:v>34.520000000000003</c:v>
                </c:pt>
                <c:pt idx="132" formatCode="0.00">
                  <c:v>40.409999999999997</c:v>
                </c:pt>
                <c:pt idx="133" formatCode="0.00">
                  <c:v>46.72</c:v>
                </c:pt>
                <c:pt idx="134" formatCode="0.00">
                  <c:v>53.41</c:v>
                </c:pt>
                <c:pt idx="135" formatCode="0.00">
                  <c:v>60.49</c:v>
                </c:pt>
                <c:pt idx="136" formatCode="0.00">
                  <c:v>67.94</c:v>
                </c:pt>
                <c:pt idx="137" formatCode="0.00">
                  <c:v>75.760000000000005</c:v>
                </c:pt>
                <c:pt idx="138" formatCode="0.00">
                  <c:v>83.95</c:v>
                </c:pt>
                <c:pt idx="139" formatCode="0.00">
                  <c:v>101.39</c:v>
                </c:pt>
                <c:pt idx="140" formatCode="0.00">
                  <c:v>120.24</c:v>
                </c:pt>
                <c:pt idx="141" formatCode="0.00">
                  <c:v>140.47999999999999</c:v>
                </c:pt>
                <c:pt idx="142" formatCode="0.00">
                  <c:v>162.06</c:v>
                </c:pt>
                <c:pt idx="143" formatCode="0.00">
                  <c:v>184.98</c:v>
                </c:pt>
                <c:pt idx="144" formatCode="0.00">
                  <c:v>209.2</c:v>
                </c:pt>
                <c:pt idx="145" formatCode="0.00">
                  <c:v>261.45</c:v>
                </c:pt>
                <c:pt idx="146" formatCode="0.00">
                  <c:v>318.72000000000003</c:v>
                </c:pt>
                <c:pt idx="147" formatCode="0.00">
                  <c:v>380.91</c:v>
                </c:pt>
                <c:pt idx="148" formatCode="0.00">
                  <c:v>447.91</c:v>
                </c:pt>
                <c:pt idx="149" formatCode="0.00">
                  <c:v>519.63</c:v>
                </c:pt>
                <c:pt idx="150" formatCode="0.00">
                  <c:v>596.01</c:v>
                </c:pt>
                <c:pt idx="151" formatCode="0.00">
                  <c:v>676.96</c:v>
                </c:pt>
                <c:pt idx="152" formatCode="0.00">
                  <c:v>762.43</c:v>
                </c:pt>
                <c:pt idx="153" formatCode="0.00">
                  <c:v>852.35</c:v>
                </c:pt>
                <c:pt idx="154" formatCode="0.00">
                  <c:v>946.67</c:v>
                </c:pt>
                <c:pt idx="155" formatCode="0.00">
                  <c:v>1050</c:v>
                </c:pt>
                <c:pt idx="156" formatCode="0.00">
                  <c:v>1260</c:v>
                </c:pt>
                <c:pt idx="157" formatCode="0.00">
                  <c:v>1540</c:v>
                </c:pt>
                <c:pt idx="158" formatCode="0.00">
                  <c:v>1850</c:v>
                </c:pt>
                <c:pt idx="159" formatCode="0.00">
                  <c:v>2190</c:v>
                </c:pt>
                <c:pt idx="160" formatCode="0.0">
                  <c:v>2550</c:v>
                </c:pt>
                <c:pt idx="161" formatCode="0.0">
                  <c:v>2940</c:v>
                </c:pt>
                <c:pt idx="162" formatCode="0.0">
                  <c:v>3350</c:v>
                </c:pt>
                <c:pt idx="163" formatCode="0.0">
                  <c:v>3790</c:v>
                </c:pt>
                <c:pt idx="164" formatCode="0.0">
                  <c:v>4250</c:v>
                </c:pt>
                <c:pt idx="165" formatCode="0.0">
                  <c:v>5230</c:v>
                </c:pt>
                <c:pt idx="166" formatCode="0.0">
                  <c:v>6310</c:v>
                </c:pt>
                <c:pt idx="167" formatCode="0.0">
                  <c:v>7470</c:v>
                </c:pt>
                <c:pt idx="168" formatCode="0.0">
                  <c:v>8720</c:v>
                </c:pt>
                <c:pt idx="169" formatCode="0.0">
                  <c:v>10060</c:v>
                </c:pt>
                <c:pt idx="170" formatCode="0.0">
                  <c:v>11480</c:v>
                </c:pt>
                <c:pt idx="171" formatCode="0.0">
                  <c:v>14560</c:v>
                </c:pt>
                <c:pt idx="172" formatCode="0.0">
                  <c:v>17960</c:v>
                </c:pt>
                <c:pt idx="173" formatCode="0.0">
                  <c:v>21670</c:v>
                </c:pt>
                <c:pt idx="174" formatCode="0.0">
                  <c:v>25680</c:v>
                </c:pt>
                <c:pt idx="175" formatCode="0.0">
                  <c:v>29990</c:v>
                </c:pt>
                <c:pt idx="176" formatCode="0.0">
                  <c:v>34580</c:v>
                </c:pt>
                <c:pt idx="177" formatCode="0.0">
                  <c:v>39440</c:v>
                </c:pt>
                <c:pt idx="178" formatCode="0.0">
                  <c:v>44580</c:v>
                </c:pt>
                <c:pt idx="179" formatCode="0.0">
                  <c:v>49990</c:v>
                </c:pt>
                <c:pt idx="180" formatCode="0.0">
                  <c:v>55650</c:v>
                </c:pt>
                <c:pt idx="181" formatCode="0.0">
                  <c:v>61570</c:v>
                </c:pt>
                <c:pt idx="182" formatCode="0.0">
                  <c:v>74140</c:v>
                </c:pt>
                <c:pt idx="183" formatCode="0.0">
                  <c:v>91190</c:v>
                </c:pt>
                <c:pt idx="184" formatCode="0.0">
                  <c:v>109660</c:v>
                </c:pt>
                <c:pt idx="185" formatCode="0.0">
                  <c:v>129490.00000000001</c:v>
                </c:pt>
                <c:pt idx="186" formatCode="0.0">
                  <c:v>150610</c:v>
                </c:pt>
                <c:pt idx="187" formatCode="0.0">
                  <c:v>172960</c:v>
                </c:pt>
                <c:pt idx="188" formatCode="0.0">
                  <c:v>196500</c:v>
                </c:pt>
                <c:pt idx="189" formatCode="0">
                  <c:v>221180</c:v>
                </c:pt>
                <c:pt idx="190" formatCode="0">
                  <c:v>246940</c:v>
                </c:pt>
                <c:pt idx="191" formatCode="0">
                  <c:v>301500</c:v>
                </c:pt>
                <c:pt idx="192" formatCode="0">
                  <c:v>359920</c:v>
                </c:pt>
                <c:pt idx="193" formatCode="0">
                  <c:v>421890</c:v>
                </c:pt>
                <c:pt idx="194" formatCode="0">
                  <c:v>487160</c:v>
                </c:pt>
                <c:pt idx="195" formatCode="0">
                  <c:v>555490</c:v>
                </c:pt>
                <c:pt idx="196" formatCode="0">
                  <c:v>626650</c:v>
                </c:pt>
                <c:pt idx="197" formatCode="0">
                  <c:v>776610</c:v>
                </c:pt>
                <c:pt idx="198" formatCode="0">
                  <c:v>935790</c:v>
                </c:pt>
                <c:pt idx="199" formatCode="0">
                  <c:v>1100000</c:v>
                </c:pt>
                <c:pt idx="200" formatCode="0">
                  <c:v>1280000</c:v>
                </c:pt>
                <c:pt idx="201" formatCode="0">
                  <c:v>1460000</c:v>
                </c:pt>
                <c:pt idx="202" formatCode="0">
                  <c:v>1640000</c:v>
                </c:pt>
                <c:pt idx="203" formatCode="0">
                  <c:v>1830000</c:v>
                </c:pt>
                <c:pt idx="204" formatCode="0">
                  <c:v>2029999.9999999998</c:v>
                </c:pt>
                <c:pt idx="205" formatCode="0">
                  <c:v>2230000</c:v>
                </c:pt>
                <c:pt idx="206" formatCode="0">
                  <c:v>2430000</c:v>
                </c:pt>
                <c:pt idx="207" formatCode="0">
                  <c:v>2640000</c:v>
                </c:pt>
                <c:pt idx="208" formatCode="0">
                  <c:v>3050000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srim2H_Al!$D$20:$D$228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srim2H_Al!$M$20:$M$228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2.1000000000000003E-3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2.5999999999999999E-3</c:v>
                </c:pt>
                <c:pt idx="12">
                  <c:v>2.7000000000000001E-3</c:v>
                </c:pt>
                <c:pt idx="13">
                  <c:v>2.8E-3</c:v>
                </c:pt>
                <c:pt idx="14">
                  <c:v>3.0000000000000001E-3</c:v>
                </c:pt>
                <c:pt idx="15">
                  <c:v>3.2000000000000002E-3</c:v>
                </c:pt>
                <c:pt idx="16">
                  <c:v>3.5000000000000005E-3</c:v>
                </c:pt>
                <c:pt idx="17">
                  <c:v>3.6999999999999997E-3</c:v>
                </c:pt>
                <c:pt idx="18">
                  <c:v>3.8999999999999998E-3</c:v>
                </c:pt>
                <c:pt idx="19">
                  <c:v>4.2000000000000006E-3</c:v>
                </c:pt>
                <c:pt idx="20">
                  <c:v>4.3999999999999994E-3</c:v>
                </c:pt>
                <c:pt idx="21">
                  <c:v>4.5999999999999999E-3</c:v>
                </c:pt>
                <c:pt idx="22">
                  <c:v>4.8000000000000004E-3</c:v>
                </c:pt>
                <c:pt idx="23">
                  <c:v>5.0000000000000001E-3</c:v>
                </c:pt>
                <c:pt idx="24">
                  <c:v>5.1999999999999998E-3</c:v>
                </c:pt>
                <c:pt idx="25">
                  <c:v>5.4000000000000003E-3</c:v>
                </c:pt>
                <c:pt idx="26">
                  <c:v>5.8000000000000005E-3</c:v>
                </c:pt>
                <c:pt idx="27">
                  <c:v>6.3E-3</c:v>
                </c:pt>
                <c:pt idx="28">
                  <c:v>6.7000000000000002E-3</c:v>
                </c:pt>
                <c:pt idx="29">
                  <c:v>7.1999999999999998E-3</c:v>
                </c:pt>
                <c:pt idx="30">
                  <c:v>7.6E-3</c:v>
                </c:pt>
                <c:pt idx="31">
                  <c:v>8.0000000000000002E-3</c:v>
                </c:pt>
                <c:pt idx="32">
                  <c:v>8.5000000000000006E-3</c:v>
                </c:pt>
                <c:pt idx="33">
                  <c:v>8.8999999999999999E-3</c:v>
                </c:pt>
                <c:pt idx="34">
                  <c:v>9.2999999999999992E-3</c:v>
                </c:pt>
                <c:pt idx="35">
                  <c:v>0.01</c:v>
                </c:pt>
                <c:pt idx="36">
                  <c:v>1.0800000000000001E-2</c:v>
                </c:pt>
                <c:pt idx="37">
                  <c:v>1.15E-2</c:v>
                </c:pt>
                <c:pt idx="38">
                  <c:v>1.2199999999999999E-2</c:v>
                </c:pt>
                <c:pt idx="39">
                  <c:v>1.29E-2</c:v>
                </c:pt>
                <c:pt idx="40">
                  <c:v>1.3600000000000001E-2</c:v>
                </c:pt>
                <c:pt idx="41">
                  <c:v>1.49E-2</c:v>
                </c:pt>
                <c:pt idx="42">
                  <c:v>1.61E-2</c:v>
                </c:pt>
                <c:pt idx="43">
                  <c:v>1.7299999999999999E-2</c:v>
                </c:pt>
                <c:pt idx="44">
                  <c:v>1.8499999999999999E-2</c:v>
                </c:pt>
                <c:pt idx="45">
                  <c:v>1.9599999999999999E-2</c:v>
                </c:pt>
                <c:pt idx="46">
                  <c:v>2.07E-2</c:v>
                </c:pt>
                <c:pt idx="47">
                  <c:v>2.18E-2</c:v>
                </c:pt>
                <c:pt idx="48">
                  <c:v>2.2800000000000001E-2</c:v>
                </c:pt>
                <c:pt idx="49">
                  <c:v>2.3799999999999998E-2</c:v>
                </c:pt>
                <c:pt idx="50">
                  <c:v>2.4799999999999999E-2</c:v>
                </c:pt>
                <c:pt idx="51">
                  <c:v>2.5700000000000001E-2</c:v>
                </c:pt>
                <c:pt idx="52">
                  <c:v>2.7500000000000004E-2</c:v>
                </c:pt>
                <c:pt idx="53">
                  <c:v>2.9599999999999998E-2</c:v>
                </c:pt>
                <c:pt idx="54">
                  <c:v>3.1600000000000003E-2</c:v>
                </c:pt>
                <c:pt idx="55">
                  <c:v>3.3500000000000002E-2</c:v>
                </c:pt>
                <c:pt idx="56">
                  <c:v>3.5299999999999998E-2</c:v>
                </c:pt>
                <c:pt idx="57">
                  <c:v>3.6999999999999998E-2</c:v>
                </c:pt>
                <c:pt idx="58">
                  <c:v>3.8699999999999998E-2</c:v>
                </c:pt>
                <c:pt idx="59">
                  <c:v>4.02E-2</c:v>
                </c:pt>
                <c:pt idx="60">
                  <c:v>4.1700000000000001E-2</c:v>
                </c:pt>
                <c:pt idx="61">
                  <c:v>4.4499999999999998E-2</c:v>
                </c:pt>
                <c:pt idx="62">
                  <c:v>4.7099999999999996E-2</c:v>
                </c:pt>
                <c:pt idx="63">
                  <c:v>4.9500000000000002E-2</c:v>
                </c:pt>
                <c:pt idx="64">
                  <c:v>5.1799999999999999E-2</c:v>
                </c:pt>
                <c:pt idx="65">
                  <c:v>5.3900000000000003E-2</c:v>
                </c:pt>
                <c:pt idx="66">
                  <c:v>5.5900000000000005E-2</c:v>
                </c:pt>
                <c:pt idx="67">
                  <c:v>5.96E-2</c:v>
                </c:pt>
                <c:pt idx="68">
                  <c:v>6.3E-2</c:v>
                </c:pt>
                <c:pt idx="69">
                  <c:v>6.6000000000000003E-2</c:v>
                </c:pt>
                <c:pt idx="70">
                  <c:v>6.88E-2</c:v>
                </c:pt>
                <c:pt idx="71">
                  <c:v>7.1300000000000002E-2</c:v>
                </c:pt>
                <c:pt idx="72">
                  <c:v>7.3599999999999999E-2</c:v>
                </c:pt>
                <c:pt idx="73">
                  <c:v>7.5800000000000006E-2</c:v>
                </c:pt>
                <c:pt idx="74">
                  <c:v>7.7800000000000008E-2</c:v>
                </c:pt>
                <c:pt idx="75">
                  <c:v>7.9700000000000007E-2</c:v>
                </c:pt>
                <c:pt idx="76">
                  <c:v>8.14E-2</c:v>
                </c:pt>
                <c:pt idx="77">
                  <c:v>8.3099999999999993E-2</c:v>
                </c:pt>
                <c:pt idx="78">
                  <c:v>8.6099999999999996E-2</c:v>
                </c:pt>
                <c:pt idx="79">
                  <c:v>8.9400000000000007E-2</c:v>
                </c:pt>
                <c:pt idx="80">
                  <c:v>9.240000000000001E-2</c:v>
                </c:pt>
                <c:pt idx="81">
                  <c:v>9.5000000000000001E-2</c:v>
                </c:pt>
                <c:pt idx="82">
                  <c:v>9.74E-2</c:v>
                </c:pt>
                <c:pt idx="83">
                  <c:v>9.9500000000000005E-2</c:v>
                </c:pt>
                <c:pt idx="84">
                  <c:v>0.10149999999999999</c:v>
                </c:pt>
                <c:pt idx="85">
                  <c:v>0.10329999999999999</c:v>
                </c:pt>
                <c:pt idx="86">
                  <c:v>0.10500000000000001</c:v>
                </c:pt>
                <c:pt idx="87">
                  <c:v>0.1081</c:v>
                </c:pt>
                <c:pt idx="88">
                  <c:v>0.1109</c:v>
                </c:pt>
                <c:pt idx="89">
                  <c:v>0.11339999999999999</c:v>
                </c:pt>
                <c:pt idx="90">
                  <c:v>0.11559999999999999</c:v>
                </c:pt>
                <c:pt idx="91">
                  <c:v>0.1177</c:v>
                </c:pt>
                <c:pt idx="92">
                  <c:v>0.1197</c:v>
                </c:pt>
                <c:pt idx="93">
                  <c:v>0.1234</c:v>
                </c:pt>
                <c:pt idx="94">
                  <c:v>0.1268</c:v>
                </c:pt>
                <c:pt idx="95">
                  <c:v>0.12989999999999999</c:v>
                </c:pt>
                <c:pt idx="96">
                  <c:v>0.13269999999999998</c:v>
                </c:pt>
                <c:pt idx="97">
                  <c:v>0.13550000000000001</c:v>
                </c:pt>
                <c:pt idx="98">
                  <c:v>0.1381</c:v>
                </c:pt>
                <c:pt idx="99">
                  <c:v>0.14050000000000001</c:v>
                </c:pt>
                <c:pt idx="100">
                  <c:v>0.1429</c:v>
                </c:pt>
                <c:pt idx="101">
                  <c:v>0.14530000000000001</c:v>
                </c:pt>
                <c:pt idx="102">
                  <c:v>0.14760000000000001</c:v>
                </c:pt>
                <c:pt idx="103">
                  <c:v>0.14979999999999999</c:v>
                </c:pt>
                <c:pt idx="104">
                  <c:v>0.155</c:v>
                </c:pt>
                <c:pt idx="105">
                  <c:v>0.1618</c:v>
                </c:pt>
                <c:pt idx="106">
                  <c:v>0.16850000000000001</c:v>
                </c:pt>
                <c:pt idx="107">
                  <c:v>0.17519999999999999</c:v>
                </c:pt>
                <c:pt idx="108">
                  <c:v>0.18180000000000002</c:v>
                </c:pt>
                <c:pt idx="109">
                  <c:v>0.18839999999999998</c:v>
                </c:pt>
                <c:pt idx="110">
                  <c:v>0.1951</c:v>
                </c:pt>
                <c:pt idx="111">
                  <c:v>0.20179999999999998</c:v>
                </c:pt>
                <c:pt idx="112">
                  <c:v>0.20859999999999998</c:v>
                </c:pt>
                <c:pt idx="113">
                  <c:v>0.2278</c:v>
                </c:pt>
                <c:pt idx="114">
                  <c:v>0.24689999999999998</c:v>
                </c:pt>
                <c:pt idx="115">
                  <c:v>0.2661</c:v>
                </c:pt>
                <c:pt idx="116">
                  <c:v>0.28539999999999999</c:v>
                </c:pt>
                <c:pt idx="117">
                  <c:v>0.30470000000000003</c:v>
                </c:pt>
                <c:pt idx="118">
                  <c:v>0.32429999999999998</c:v>
                </c:pt>
                <c:pt idx="119">
                  <c:v>0.38540000000000002</c:v>
                </c:pt>
                <c:pt idx="120">
                  <c:v>0.44440000000000002</c:v>
                </c:pt>
                <c:pt idx="121">
                  <c:v>0.50239999999999996</c:v>
                </c:pt>
                <c:pt idx="122">
                  <c:v>0.55979999999999996</c:v>
                </c:pt>
                <c:pt idx="123">
                  <c:v>0.6169</c:v>
                </c:pt>
                <c:pt idx="124">
                  <c:v>0.67389999999999994</c:v>
                </c:pt>
                <c:pt idx="125">
                  <c:v>0.73099999999999998</c:v>
                </c:pt>
                <c:pt idx="126">
                  <c:v>0.7883</c:v>
                </c:pt>
                <c:pt idx="127">
                  <c:v>0.84570000000000012</c:v>
                </c:pt>
                <c:pt idx="128">
                  <c:v>0.90349999999999997</c:v>
                </c:pt>
                <c:pt idx="129">
                  <c:v>0.96150000000000002</c:v>
                </c:pt>
                <c:pt idx="130">
                  <c:v>1.1499999999999999</c:v>
                </c:pt>
                <c:pt idx="131">
                  <c:v>1.43</c:v>
                </c:pt>
                <c:pt idx="132">
                  <c:v>1.69</c:v>
                </c:pt>
                <c:pt idx="133">
                  <c:v>1.95</c:v>
                </c:pt>
                <c:pt idx="134">
                  <c:v>2.2000000000000002</c:v>
                </c:pt>
                <c:pt idx="135">
                  <c:v>2.46</c:v>
                </c:pt>
                <c:pt idx="136">
                  <c:v>2.72</c:v>
                </c:pt>
                <c:pt idx="137">
                  <c:v>2.98</c:v>
                </c:pt>
                <c:pt idx="138">
                  <c:v>3.24</c:v>
                </c:pt>
                <c:pt idx="139">
                  <c:v>4.16</c:v>
                </c:pt>
                <c:pt idx="140">
                  <c:v>5.0199999999999996</c:v>
                </c:pt>
                <c:pt idx="141">
                  <c:v>5.87</c:v>
                </c:pt>
                <c:pt idx="142">
                  <c:v>6.71</c:v>
                </c:pt>
                <c:pt idx="143">
                  <c:v>7.55</c:v>
                </c:pt>
                <c:pt idx="144" formatCode="0.00">
                  <c:v>8.4</c:v>
                </c:pt>
                <c:pt idx="145" formatCode="0.00">
                  <c:v>11.37</c:v>
                </c:pt>
                <c:pt idx="146" formatCode="0.00">
                  <c:v>14.16</c:v>
                </c:pt>
                <c:pt idx="147" formatCode="0.00">
                  <c:v>16.88</c:v>
                </c:pt>
                <c:pt idx="148" formatCode="0.00">
                  <c:v>19.579999999999998</c:v>
                </c:pt>
                <c:pt idx="149" formatCode="0.00">
                  <c:v>22.29</c:v>
                </c:pt>
                <c:pt idx="150" formatCode="0.00">
                  <c:v>25.03</c:v>
                </c:pt>
                <c:pt idx="151" formatCode="0.00">
                  <c:v>27.8</c:v>
                </c:pt>
                <c:pt idx="152" formatCode="0.00">
                  <c:v>30.6</c:v>
                </c:pt>
                <c:pt idx="153" formatCode="0.00">
                  <c:v>33.450000000000003</c:v>
                </c:pt>
                <c:pt idx="154" formatCode="0.00">
                  <c:v>36.35</c:v>
                </c:pt>
                <c:pt idx="155" formatCode="0.00">
                  <c:v>39.28</c:v>
                </c:pt>
                <c:pt idx="156" formatCode="0.00">
                  <c:v>49.91</c:v>
                </c:pt>
                <c:pt idx="157" formatCode="0.00">
                  <c:v>65.069999999999993</c:v>
                </c:pt>
                <c:pt idx="158" formatCode="0.00">
                  <c:v>79.48</c:v>
                </c:pt>
                <c:pt idx="159" formatCode="0.00">
                  <c:v>93.62</c:v>
                </c:pt>
                <c:pt idx="160" formatCode="0.00">
                  <c:v>107.7</c:v>
                </c:pt>
                <c:pt idx="161" formatCode="0.00">
                  <c:v>121.85</c:v>
                </c:pt>
                <c:pt idx="162" formatCode="0.00">
                  <c:v>136.13</c:v>
                </c:pt>
                <c:pt idx="163" formatCode="0.00">
                  <c:v>150.58000000000001</c:v>
                </c:pt>
                <c:pt idx="164" formatCode="0.00">
                  <c:v>165.22</c:v>
                </c:pt>
                <c:pt idx="165" formatCode="0.00">
                  <c:v>218.47</c:v>
                </c:pt>
                <c:pt idx="166" formatCode="0.00">
                  <c:v>268.7</c:v>
                </c:pt>
                <c:pt idx="167" formatCode="0.00">
                  <c:v>317.8</c:v>
                </c:pt>
                <c:pt idx="168" formatCode="0.00">
                  <c:v>366.6</c:v>
                </c:pt>
                <c:pt idx="169" formatCode="0.00">
                  <c:v>415.52</c:v>
                </c:pt>
                <c:pt idx="170" formatCode="0.00">
                  <c:v>464.81</c:v>
                </c:pt>
                <c:pt idx="171" formatCode="0.00">
                  <c:v>643.17999999999995</c:v>
                </c:pt>
                <c:pt idx="172" formatCode="0.00">
                  <c:v>809.49</c:v>
                </c:pt>
                <c:pt idx="173" formatCode="0.00">
                  <c:v>971.58</c:v>
                </c:pt>
                <c:pt idx="174" formatCode="0.00">
                  <c:v>1130</c:v>
                </c:pt>
                <c:pt idx="175" formatCode="0.00">
                  <c:v>1290</c:v>
                </c:pt>
                <c:pt idx="176" formatCode="0.00">
                  <c:v>1460</c:v>
                </c:pt>
                <c:pt idx="177" formatCode="0.00">
                  <c:v>1620</c:v>
                </c:pt>
                <c:pt idx="178" formatCode="0.00">
                  <c:v>1790</c:v>
                </c:pt>
                <c:pt idx="179" formatCode="0.00">
                  <c:v>1950</c:v>
                </c:pt>
                <c:pt idx="180" formatCode="0.00">
                  <c:v>2120</c:v>
                </c:pt>
                <c:pt idx="181" formatCode="0.00">
                  <c:v>2290</c:v>
                </c:pt>
                <c:pt idx="182" formatCode="0.00">
                  <c:v>2930</c:v>
                </c:pt>
                <c:pt idx="183" formatCode="0.00">
                  <c:v>3820</c:v>
                </c:pt>
                <c:pt idx="184" formatCode="0.00">
                  <c:v>4660</c:v>
                </c:pt>
                <c:pt idx="185" formatCode="0.00">
                  <c:v>5470</c:v>
                </c:pt>
                <c:pt idx="186" formatCode="0.00">
                  <c:v>6260</c:v>
                </c:pt>
                <c:pt idx="187" formatCode="0.00">
                  <c:v>7050</c:v>
                </c:pt>
                <c:pt idx="188" formatCode="0.00">
                  <c:v>7830</c:v>
                </c:pt>
                <c:pt idx="189" formatCode="0.00">
                  <c:v>8620</c:v>
                </c:pt>
                <c:pt idx="190" formatCode="0.00">
                  <c:v>9400</c:v>
                </c:pt>
                <c:pt idx="191" formatCode="0.00">
                  <c:v>12230</c:v>
                </c:pt>
                <c:pt idx="192" formatCode="0.0">
                  <c:v>14840</c:v>
                </c:pt>
                <c:pt idx="193" formatCode="0.0">
                  <c:v>17310</c:v>
                </c:pt>
                <c:pt idx="194" formatCode="0.0">
                  <c:v>19700</c:v>
                </c:pt>
                <c:pt idx="195" formatCode="0.0">
                  <c:v>22030</c:v>
                </c:pt>
                <c:pt idx="196" formatCode="0.0">
                  <c:v>24310</c:v>
                </c:pt>
                <c:pt idx="197" formatCode="0.0">
                  <c:v>32420</c:v>
                </c:pt>
                <c:pt idx="198" formatCode="0.0">
                  <c:v>39630</c:v>
                </c:pt>
                <c:pt idx="199" formatCode="0.0">
                  <c:v>46310</c:v>
                </c:pt>
                <c:pt idx="200" formatCode="0.0">
                  <c:v>52630</c:v>
                </c:pt>
                <c:pt idx="201" formatCode="0.0">
                  <c:v>58660</c:v>
                </c:pt>
                <c:pt idx="202" formatCode="0.0">
                  <c:v>64459.999999999993</c:v>
                </c:pt>
                <c:pt idx="203" formatCode="0.0">
                  <c:v>70050</c:v>
                </c:pt>
                <c:pt idx="204" formatCode="0.0">
                  <c:v>75470</c:v>
                </c:pt>
                <c:pt idx="205" formatCode="0.0">
                  <c:v>80720</c:v>
                </c:pt>
                <c:pt idx="206" formatCode="0.0">
                  <c:v>85820</c:v>
                </c:pt>
                <c:pt idx="207" formatCode="0.0">
                  <c:v>90780</c:v>
                </c:pt>
                <c:pt idx="208" formatCode="0.0">
                  <c:v>108670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srim2H_Al!$D$20:$D$228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srim2H_Al!$P$20:$P$228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2.7000000000000001E-3</c:v>
                </c:pt>
                <c:pt idx="18">
                  <c:v>2.9000000000000002E-3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3.4000000000000002E-3</c:v>
                </c:pt>
                <c:pt idx="22">
                  <c:v>3.5000000000000005E-3</c:v>
                </c:pt>
                <c:pt idx="23">
                  <c:v>3.6999999999999997E-3</c:v>
                </c:pt>
                <c:pt idx="24">
                  <c:v>3.8E-3</c:v>
                </c:pt>
                <c:pt idx="25">
                  <c:v>4.0000000000000001E-3</c:v>
                </c:pt>
                <c:pt idx="26">
                  <c:v>4.3E-3</c:v>
                </c:pt>
                <c:pt idx="27">
                  <c:v>4.5999999999999999E-3</c:v>
                </c:pt>
                <c:pt idx="28">
                  <c:v>5.0000000000000001E-3</c:v>
                </c:pt>
                <c:pt idx="29">
                  <c:v>5.3E-3</c:v>
                </c:pt>
                <c:pt idx="30">
                  <c:v>5.7000000000000002E-3</c:v>
                </c:pt>
                <c:pt idx="31">
                  <c:v>6.0000000000000001E-3</c:v>
                </c:pt>
                <c:pt idx="32">
                  <c:v>6.3E-3</c:v>
                </c:pt>
                <c:pt idx="33">
                  <c:v>6.6E-3</c:v>
                </c:pt>
                <c:pt idx="34">
                  <c:v>6.9000000000000008E-3</c:v>
                </c:pt>
                <c:pt idx="35">
                  <c:v>7.4999999999999997E-3</c:v>
                </c:pt>
                <c:pt idx="36">
                  <c:v>8.0999999999999996E-3</c:v>
                </c:pt>
                <c:pt idx="37">
                  <c:v>8.6999999999999994E-3</c:v>
                </c:pt>
                <c:pt idx="38">
                  <c:v>9.1999999999999998E-3</c:v>
                </c:pt>
                <c:pt idx="39">
                  <c:v>9.7999999999999997E-3</c:v>
                </c:pt>
                <c:pt idx="40">
                  <c:v>1.03E-2</c:v>
                </c:pt>
                <c:pt idx="41">
                  <c:v>1.1300000000000001E-2</c:v>
                </c:pt>
                <c:pt idx="42">
                  <c:v>1.23E-2</c:v>
                </c:pt>
                <c:pt idx="43">
                  <c:v>1.3300000000000001E-2</c:v>
                </c:pt>
                <c:pt idx="44">
                  <c:v>1.4199999999999999E-2</c:v>
                </c:pt>
                <c:pt idx="45">
                  <c:v>1.5099999999999999E-2</c:v>
                </c:pt>
                <c:pt idx="46">
                  <c:v>1.6E-2</c:v>
                </c:pt>
                <c:pt idx="47">
                  <c:v>1.6900000000000002E-2</c:v>
                </c:pt>
                <c:pt idx="48">
                  <c:v>1.77E-2</c:v>
                </c:pt>
                <c:pt idx="49">
                  <c:v>1.8599999999999998E-2</c:v>
                </c:pt>
                <c:pt idx="50">
                  <c:v>1.9400000000000001E-2</c:v>
                </c:pt>
                <c:pt idx="51">
                  <c:v>2.0200000000000003E-2</c:v>
                </c:pt>
                <c:pt idx="52">
                  <c:v>2.1700000000000001E-2</c:v>
                </c:pt>
                <c:pt idx="53">
                  <c:v>2.3599999999999999E-2</c:v>
                </c:pt>
                <c:pt idx="54">
                  <c:v>2.5399999999999999E-2</c:v>
                </c:pt>
                <c:pt idx="55">
                  <c:v>2.7100000000000003E-2</c:v>
                </c:pt>
                <c:pt idx="56">
                  <c:v>2.8699999999999996E-2</c:v>
                </c:pt>
                <c:pt idx="57">
                  <c:v>3.0300000000000001E-2</c:v>
                </c:pt>
                <c:pt idx="58">
                  <c:v>3.1800000000000002E-2</c:v>
                </c:pt>
                <c:pt idx="59">
                  <c:v>3.3300000000000003E-2</c:v>
                </c:pt>
                <c:pt idx="60">
                  <c:v>3.4699999999999995E-2</c:v>
                </c:pt>
                <c:pt idx="61">
                  <c:v>3.7400000000000003E-2</c:v>
                </c:pt>
                <c:pt idx="62">
                  <c:v>0.04</c:v>
                </c:pt>
                <c:pt idx="63">
                  <c:v>4.2499999999999996E-2</c:v>
                </c:pt>
                <c:pt idx="64">
                  <c:v>4.4900000000000002E-2</c:v>
                </c:pt>
                <c:pt idx="65">
                  <c:v>4.7099999999999996E-2</c:v>
                </c:pt>
                <c:pt idx="66">
                  <c:v>4.9299999999999997E-2</c:v>
                </c:pt>
                <c:pt idx="67">
                  <c:v>5.3400000000000003E-2</c:v>
                </c:pt>
                <c:pt idx="68">
                  <c:v>5.7099999999999998E-2</c:v>
                </c:pt>
                <c:pt idx="69">
                  <c:v>6.0699999999999997E-2</c:v>
                </c:pt>
                <c:pt idx="70">
                  <c:v>6.4000000000000001E-2</c:v>
                </c:pt>
                <c:pt idx="71">
                  <c:v>6.7100000000000007E-2</c:v>
                </c:pt>
                <c:pt idx="72">
                  <c:v>6.9999999999999993E-2</c:v>
                </c:pt>
                <c:pt idx="73">
                  <c:v>7.2700000000000001E-2</c:v>
                </c:pt>
                <c:pt idx="74">
                  <c:v>7.5300000000000006E-2</c:v>
                </c:pt>
                <c:pt idx="75">
                  <c:v>7.7800000000000008E-2</c:v>
                </c:pt>
                <c:pt idx="76">
                  <c:v>8.0200000000000007E-2</c:v>
                </c:pt>
                <c:pt idx="77">
                  <c:v>8.2400000000000001E-2</c:v>
                </c:pt>
                <c:pt idx="78">
                  <c:v>8.6599999999999996E-2</c:v>
                </c:pt>
                <c:pt idx="79">
                  <c:v>9.1400000000000009E-2</c:v>
                </c:pt>
                <c:pt idx="80">
                  <c:v>9.5699999999999993E-2</c:v>
                </c:pt>
                <c:pt idx="81">
                  <c:v>9.9699999999999997E-2</c:v>
                </c:pt>
                <c:pt idx="82">
                  <c:v>0.10340000000000001</c:v>
                </c:pt>
                <c:pt idx="83">
                  <c:v>0.10680000000000001</c:v>
                </c:pt>
                <c:pt idx="84">
                  <c:v>0.11000000000000001</c:v>
                </c:pt>
                <c:pt idx="85">
                  <c:v>0.11299999999999999</c:v>
                </c:pt>
                <c:pt idx="86">
                  <c:v>0.1159</c:v>
                </c:pt>
                <c:pt idx="87">
                  <c:v>0.12110000000000001</c:v>
                </c:pt>
                <c:pt idx="88">
                  <c:v>0.12589999999999998</c:v>
                </c:pt>
                <c:pt idx="89">
                  <c:v>0.1303</c:v>
                </c:pt>
                <c:pt idx="90">
                  <c:v>0.13440000000000002</c:v>
                </c:pt>
                <c:pt idx="91">
                  <c:v>0.13830000000000001</c:v>
                </c:pt>
                <c:pt idx="92">
                  <c:v>0.14199999999999999</c:v>
                </c:pt>
                <c:pt idx="93">
                  <c:v>0.1487</c:v>
                </c:pt>
                <c:pt idx="94">
                  <c:v>0.155</c:v>
                </c:pt>
                <c:pt idx="95">
                  <c:v>0.1608</c:v>
                </c:pt>
                <c:pt idx="96">
                  <c:v>0.16639999999999999</c:v>
                </c:pt>
                <c:pt idx="97">
                  <c:v>0.17170000000000002</c:v>
                </c:pt>
                <c:pt idx="98">
                  <c:v>0.17680000000000001</c:v>
                </c:pt>
                <c:pt idx="99">
                  <c:v>0.1817</c:v>
                </c:pt>
                <c:pt idx="100">
                  <c:v>0.1865</c:v>
                </c:pt>
                <c:pt idx="101">
                  <c:v>0.19119999999999998</c:v>
                </c:pt>
                <c:pt idx="102">
                  <c:v>0.1958</c:v>
                </c:pt>
                <c:pt idx="103">
                  <c:v>0.20039999999999999</c:v>
                </c:pt>
                <c:pt idx="104">
                  <c:v>0.20929999999999999</c:v>
                </c:pt>
                <c:pt idx="105">
                  <c:v>0.2203</c:v>
                </c:pt>
                <c:pt idx="106">
                  <c:v>0.23119999999999999</c:v>
                </c:pt>
                <c:pt idx="107">
                  <c:v>0.24199999999999999</c:v>
                </c:pt>
                <c:pt idx="108">
                  <c:v>0.25290000000000001</c:v>
                </c:pt>
                <c:pt idx="109">
                  <c:v>0.26369999999999999</c:v>
                </c:pt>
                <c:pt idx="110">
                  <c:v>0.2747</c:v>
                </c:pt>
                <c:pt idx="111">
                  <c:v>0.28570000000000001</c:v>
                </c:pt>
                <c:pt idx="112">
                  <c:v>0.2969</c:v>
                </c:pt>
                <c:pt idx="113">
                  <c:v>0.3196</c:v>
                </c:pt>
                <c:pt idx="114">
                  <c:v>0.34279999999999999</c:v>
                </c:pt>
                <c:pt idx="115">
                  <c:v>0.36669999999999997</c:v>
                </c:pt>
                <c:pt idx="116">
                  <c:v>0.3911</c:v>
                </c:pt>
                <c:pt idx="117">
                  <c:v>0.41620000000000001</c:v>
                </c:pt>
                <c:pt idx="118">
                  <c:v>0.44180000000000003</c:v>
                </c:pt>
                <c:pt idx="119">
                  <c:v>0.495</c:v>
                </c:pt>
                <c:pt idx="120">
                  <c:v>0.55059999999999998</c:v>
                </c:pt>
                <c:pt idx="121">
                  <c:v>0.60839999999999994</c:v>
                </c:pt>
                <c:pt idx="122">
                  <c:v>0.66839999999999999</c:v>
                </c:pt>
                <c:pt idx="123">
                  <c:v>0.73049999999999993</c:v>
                </c:pt>
                <c:pt idx="124">
                  <c:v>0.79469999999999996</c:v>
                </c:pt>
                <c:pt idx="125">
                  <c:v>0.86080000000000001</c:v>
                </c:pt>
                <c:pt idx="126">
                  <c:v>0.92880000000000007</c:v>
                </c:pt>
                <c:pt idx="127">
                  <c:v>0.99870000000000003</c:v>
                </c:pt>
                <c:pt idx="128">
                  <c:v>1.07</c:v>
                </c:pt>
                <c:pt idx="129">
                  <c:v>1.1399999999999999</c:v>
                </c:pt>
                <c:pt idx="130">
                  <c:v>1.3</c:v>
                </c:pt>
                <c:pt idx="131">
                  <c:v>1.49</c:v>
                </c:pt>
                <c:pt idx="132">
                  <c:v>1.71</c:v>
                </c:pt>
                <c:pt idx="133">
                  <c:v>1.93</c:v>
                </c:pt>
                <c:pt idx="134">
                  <c:v>2.16</c:v>
                </c:pt>
                <c:pt idx="135">
                  <c:v>2.41</c:v>
                </c:pt>
                <c:pt idx="136">
                  <c:v>2.67</c:v>
                </c:pt>
                <c:pt idx="137">
                  <c:v>2.93</c:v>
                </c:pt>
                <c:pt idx="138">
                  <c:v>3.21</c:v>
                </c:pt>
                <c:pt idx="139">
                  <c:v>3.8</c:v>
                </c:pt>
                <c:pt idx="140">
                  <c:v>4.43</c:v>
                </c:pt>
                <c:pt idx="141">
                  <c:v>5.0999999999999996</c:v>
                </c:pt>
                <c:pt idx="142">
                  <c:v>5.81</c:v>
                </c:pt>
                <c:pt idx="143">
                  <c:v>6.56</c:v>
                </c:pt>
                <c:pt idx="144">
                  <c:v>7.34</c:v>
                </c:pt>
                <c:pt idx="145">
                  <c:v>9.02</c:v>
                </c:pt>
                <c:pt idx="146">
                  <c:v>10.85</c:v>
                </c:pt>
                <c:pt idx="147">
                  <c:v>12.81</c:v>
                </c:pt>
                <c:pt idx="148">
                  <c:v>14.91</c:v>
                </c:pt>
                <c:pt idx="149">
                  <c:v>17.14</c:v>
                </c:pt>
                <c:pt idx="150">
                  <c:v>19.5</c:v>
                </c:pt>
                <c:pt idx="151">
                  <c:v>21.99</c:v>
                </c:pt>
                <c:pt idx="152">
                  <c:v>24.6</c:v>
                </c:pt>
                <c:pt idx="153">
                  <c:v>27.34</c:v>
                </c:pt>
                <c:pt idx="154">
                  <c:v>30.2</c:v>
                </c:pt>
                <c:pt idx="155" formatCode="0.00">
                  <c:v>33.18</c:v>
                </c:pt>
                <c:pt idx="156" formatCode="0.00">
                  <c:v>39.5</c:v>
                </c:pt>
                <c:pt idx="157" formatCode="0.00">
                  <c:v>48.04</c:v>
                </c:pt>
                <c:pt idx="158" formatCode="0.00">
                  <c:v>57.3</c:v>
                </c:pt>
                <c:pt idx="159" formatCode="0.00">
                  <c:v>67.239999999999995</c:v>
                </c:pt>
                <c:pt idx="160" formatCode="0.00">
                  <c:v>77.849999999999994</c:v>
                </c:pt>
                <c:pt idx="161" formatCode="0.00">
                  <c:v>89.13</c:v>
                </c:pt>
                <c:pt idx="162" formatCode="0.00">
                  <c:v>101.05</c:v>
                </c:pt>
                <c:pt idx="163" formatCode="0.00">
                  <c:v>113.6</c:v>
                </c:pt>
                <c:pt idx="164" formatCode="0.00">
                  <c:v>126.78</c:v>
                </c:pt>
                <c:pt idx="165" formatCode="0.00">
                  <c:v>154.99</c:v>
                </c:pt>
                <c:pt idx="166" formatCode="0.00">
                  <c:v>185.58</c:v>
                </c:pt>
                <c:pt idx="167" formatCode="0.00">
                  <c:v>218.5</c:v>
                </c:pt>
                <c:pt idx="168" formatCode="0.00">
                  <c:v>253.68</c:v>
                </c:pt>
                <c:pt idx="169" formatCode="0.00">
                  <c:v>291.07</c:v>
                </c:pt>
                <c:pt idx="170" formatCode="0.00">
                  <c:v>330.62</c:v>
                </c:pt>
                <c:pt idx="171" formatCode="0.00">
                  <c:v>416.02</c:v>
                </c:pt>
                <c:pt idx="172" formatCode="0.00">
                  <c:v>509.52</c:v>
                </c:pt>
                <c:pt idx="173" formatCode="0.00">
                  <c:v>610.83000000000004</c:v>
                </c:pt>
                <c:pt idx="174" formatCode="0.00">
                  <c:v>719.64</c:v>
                </c:pt>
                <c:pt idx="175" formatCode="0.00">
                  <c:v>835.7</c:v>
                </c:pt>
                <c:pt idx="176" formatCode="0.00">
                  <c:v>958.77</c:v>
                </c:pt>
                <c:pt idx="177" formatCode="0.00">
                  <c:v>1090</c:v>
                </c:pt>
                <c:pt idx="178" formatCode="0.00">
                  <c:v>1230</c:v>
                </c:pt>
                <c:pt idx="179" formatCode="0.00">
                  <c:v>1370</c:v>
                </c:pt>
                <c:pt idx="180" formatCode="0.00">
                  <c:v>1520</c:v>
                </c:pt>
                <c:pt idx="181" formatCode="0.0">
                  <c:v>1670</c:v>
                </c:pt>
                <c:pt idx="182" formatCode="0.0">
                  <c:v>2000</c:v>
                </c:pt>
                <c:pt idx="183" formatCode="0.0">
                  <c:v>2440</c:v>
                </c:pt>
                <c:pt idx="184" formatCode="0.0">
                  <c:v>2910</c:v>
                </c:pt>
                <c:pt idx="185" formatCode="0.0">
                  <c:v>3410</c:v>
                </c:pt>
                <c:pt idx="186" formatCode="0.0">
                  <c:v>3940</c:v>
                </c:pt>
                <c:pt idx="187" formatCode="0.0">
                  <c:v>4500</c:v>
                </c:pt>
                <c:pt idx="188" formatCode="0.0">
                  <c:v>5080</c:v>
                </c:pt>
                <c:pt idx="189" formatCode="0.0">
                  <c:v>5680</c:v>
                </c:pt>
                <c:pt idx="190" formatCode="0.0">
                  <c:v>6310</c:v>
                </c:pt>
                <c:pt idx="191" formatCode="0.0">
                  <c:v>7620</c:v>
                </c:pt>
                <c:pt idx="192" formatCode="0.0">
                  <c:v>9000</c:v>
                </c:pt>
                <c:pt idx="193" formatCode="0.0">
                  <c:v>10450</c:v>
                </c:pt>
                <c:pt idx="194" formatCode="0.0">
                  <c:v>11950</c:v>
                </c:pt>
                <c:pt idx="195" formatCode="0.0">
                  <c:v>13500</c:v>
                </c:pt>
                <c:pt idx="196" formatCode="0.0">
                  <c:v>15100</c:v>
                </c:pt>
                <c:pt idx="197" formatCode="0">
                  <c:v>18400</c:v>
                </c:pt>
                <c:pt idx="198" formatCode="0">
                  <c:v>21820</c:v>
                </c:pt>
                <c:pt idx="199" formatCode="0">
                  <c:v>25340</c:v>
                </c:pt>
                <c:pt idx="200" formatCode="0">
                  <c:v>28920</c:v>
                </c:pt>
                <c:pt idx="201" formatCode="0">
                  <c:v>32540</c:v>
                </c:pt>
                <c:pt idx="202" formatCode="0">
                  <c:v>36200</c:v>
                </c:pt>
                <c:pt idx="203" formatCode="0">
                  <c:v>39890</c:v>
                </c:pt>
                <c:pt idx="204" formatCode="0">
                  <c:v>43580</c:v>
                </c:pt>
                <c:pt idx="205" formatCode="0">
                  <c:v>47270</c:v>
                </c:pt>
                <c:pt idx="206" formatCode="0">
                  <c:v>50960</c:v>
                </c:pt>
                <c:pt idx="207" formatCode="0">
                  <c:v>54640</c:v>
                </c:pt>
                <c:pt idx="208" formatCode="0">
                  <c:v>61950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5488"/>
        <c:axId val="480836664"/>
      </c:scatterChart>
      <c:valAx>
        <c:axId val="4808354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6664"/>
        <c:crosses val="autoZero"/>
        <c:crossBetween val="midCat"/>
        <c:majorUnit val="10"/>
      </c:valAx>
      <c:valAx>
        <c:axId val="4808366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354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srim2H_Au!$P$5</c:f>
          <c:strCache>
            <c:ptCount val="1"/>
            <c:pt idx="0">
              <c:v>srim2H_Au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srim2H_Au!$D$20:$D$228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srim2H_Au!$E$20:$E$228</c:f>
              <c:numCache>
                <c:formatCode>0.000E+00</c:formatCode>
                <c:ptCount val="209"/>
                <c:pt idx="0">
                  <c:v>1.653E-3</c:v>
                </c:pt>
                <c:pt idx="1">
                  <c:v>1.7539999999999999E-3</c:v>
                </c:pt>
                <c:pt idx="2">
                  <c:v>1.8489999999999999E-3</c:v>
                </c:pt>
                <c:pt idx="3">
                  <c:v>1.939E-3</c:v>
                </c:pt>
                <c:pt idx="4">
                  <c:v>2.0249999999999999E-3</c:v>
                </c:pt>
                <c:pt idx="5">
                  <c:v>2.1080000000000001E-3</c:v>
                </c:pt>
                <c:pt idx="6">
                  <c:v>2.1870000000000001E-3</c:v>
                </c:pt>
                <c:pt idx="7">
                  <c:v>2.264E-3</c:v>
                </c:pt>
                <c:pt idx="8">
                  <c:v>2.3379999999999998E-3</c:v>
                </c:pt>
                <c:pt idx="9">
                  <c:v>2.48E-3</c:v>
                </c:pt>
                <c:pt idx="10">
                  <c:v>2.614E-3</c:v>
                </c:pt>
                <c:pt idx="11">
                  <c:v>2.7420000000000001E-3</c:v>
                </c:pt>
                <c:pt idx="12">
                  <c:v>2.8639999999999998E-3</c:v>
                </c:pt>
                <c:pt idx="13">
                  <c:v>2.9810000000000001E-3</c:v>
                </c:pt>
                <c:pt idx="14">
                  <c:v>3.0929999999999998E-3</c:v>
                </c:pt>
                <c:pt idx="15">
                  <c:v>3.307E-3</c:v>
                </c:pt>
                <c:pt idx="16">
                  <c:v>3.5070000000000001E-3</c:v>
                </c:pt>
                <c:pt idx="17">
                  <c:v>3.6970000000000002E-3</c:v>
                </c:pt>
                <c:pt idx="18">
                  <c:v>3.8769999999999998E-3</c:v>
                </c:pt>
                <c:pt idx="19">
                  <c:v>4.0499999999999998E-3</c:v>
                </c:pt>
                <c:pt idx="20">
                  <c:v>4.215E-3</c:v>
                </c:pt>
                <c:pt idx="21">
                  <c:v>4.3740000000000003E-3</c:v>
                </c:pt>
                <c:pt idx="22">
                  <c:v>4.5279999999999999E-3</c:v>
                </c:pt>
                <c:pt idx="23">
                  <c:v>4.6759999999999996E-3</c:v>
                </c:pt>
                <c:pt idx="24">
                  <c:v>4.8199999999999996E-3</c:v>
                </c:pt>
                <c:pt idx="25">
                  <c:v>4.96E-3</c:v>
                </c:pt>
                <c:pt idx="26">
                  <c:v>5.228E-3</c:v>
                </c:pt>
                <c:pt idx="27">
                  <c:v>5.5459999999999997E-3</c:v>
                </c:pt>
                <c:pt idx="28">
                  <c:v>5.8459999999999996E-3</c:v>
                </c:pt>
                <c:pt idx="29">
                  <c:v>6.1310000000000002E-3</c:v>
                </c:pt>
                <c:pt idx="30">
                  <c:v>6.4029999999999998E-3</c:v>
                </c:pt>
                <c:pt idx="31">
                  <c:v>6.6649999999999999E-3</c:v>
                </c:pt>
                <c:pt idx="32">
                  <c:v>6.9160000000000003E-3</c:v>
                </c:pt>
                <c:pt idx="33">
                  <c:v>7.1590000000000004E-3</c:v>
                </c:pt>
                <c:pt idx="34">
                  <c:v>7.3940000000000004E-3</c:v>
                </c:pt>
                <c:pt idx="35">
                  <c:v>7.8429999999999993E-3</c:v>
                </c:pt>
                <c:pt idx="36">
                  <c:v>8.267E-3</c:v>
                </c:pt>
                <c:pt idx="37">
                  <c:v>8.6700000000000006E-3</c:v>
                </c:pt>
                <c:pt idx="38">
                  <c:v>9.0559999999999998E-3</c:v>
                </c:pt>
                <c:pt idx="39">
                  <c:v>9.4260000000000004E-3</c:v>
                </c:pt>
                <c:pt idx="40">
                  <c:v>9.7809999999999998E-3</c:v>
                </c:pt>
                <c:pt idx="41">
                  <c:v>1.0460000000000001E-2</c:v>
                </c:pt>
                <c:pt idx="42">
                  <c:v>1.1089999999999999E-2</c:v>
                </c:pt>
                <c:pt idx="43">
                  <c:v>1.1690000000000001E-2</c:v>
                </c:pt>
                <c:pt idx="44">
                  <c:v>1.226E-2</c:v>
                </c:pt>
                <c:pt idx="45">
                  <c:v>1.281E-2</c:v>
                </c:pt>
                <c:pt idx="46">
                  <c:v>1.333E-2</c:v>
                </c:pt>
                <c:pt idx="47">
                  <c:v>1.383E-2</c:v>
                </c:pt>
                <c:pt idx="48">
                  <c:v>1.4319999999999999E-2</c:v>
                </c:pt>
                <c:pt idx="49">
                  <c:v>1.4789999999999999E-2</c:v>
                </c:pt>
                <c:pt idx="50">
                  <c:v>1.524E-2</c:v>
                </c:pt>
                <c:pt idx="51">
                  <c:v>1.5689999999999999E-2</c:v>
                </c:pt>
                <c:pt idx="52">
                  <c:v>1.653E-2</c:v>
                </c:pt>
                <c:pt idx="53">
                  <c:v>1.754E-2</c:v>
                </c:pt>
                <c:pt idx="54">
                  <c:v>1.8489999999999999E-2</c:v>
                </c:pt>
                <c:pt idx="55">
                  <c:v>1.9390000000000001E-2</c:v>
                </c:pt>
                <c:pt idx="56">
                  <c:v>2.0250000000000001E-2</c:v>
                </c:pt>
                <c:pt idx="57">
                  <c:v>2.1080000000000002E-2</c:v>
                </c:pt>
                <c:pt idx="58">
                  <c:v>2.1870000000000001E-2</c:v>
                </c:pt>
                <c:pt idx="59">
                  <c:v>2.264E-2</c:v>
                </c:pt>
                <c:pt idx="60">
                  <c:v>2.3380000000000001E-2</c:v>
                </c:pt>
                <c:pt idx="61">
                  <c:v>2.4570000000000002E-2</c:v>
                </c:pt>
                <c:pt idx="62">
                  <c:v>2.5680000000000001E-2</c:v>
                </c:pt>
                <c:pt idx="63">
                  <c:v>2.673E-2</c:v>
                </c:pt>
                <c:pt idx="64">
                  <c:v>2.7730000000000001E-2</c:v>
                </c:pt>
                <c:pt idx="65">
                  <c:v>2.8680000000000001E-2</c:v>
                </c:pt>
                <c:pt idx="66">
                  <c:v>2.9590000000000002E-2</c:v>
                </c:pt>
                <c:pt idx="67">
                  <c:v>3.1309999999999998E-2</c:v>
                </c:pt>
                <c:pt idx="68">
                  <c:v>3.2910000000000002E-2</c:v>
                </c:pt>
                <c:pt idx="69">
                  <c:v>3.4419999999999999E-2</c:v>
                </c:pt>
                <c:pt idx="70">
                  <c:v>3.5839999999999997E-2</c:v>
                </c:pt>
                <c:pt idx="71">
                  <c:v>3.7190000000000001E-2</c:v>
                </c:pt>
                <c:pt idx="72">
                  <c:v>3.848E-2</c:v>
                </c:pt>
                <c:pt idx="73">
                  <c:v>3.9710000000000002E-2</c:v>
                </c:pt>
                <c:pt idx="74">
                  <c:v>4.0890000000000003E-2</c:v>
                </c:pt>
                <c:pt idx="75">
                  <c:v>4.2029999999999998E-2</c:v>
                </c:pt>
                <c:pt idx="76">
                  <c:v>4.3130000000000002E-2</c:v>
                </c:pt>
                <c:pt idx="77">
                  <c:v>4.419E-2</c:v>
                </c:pt>
                <c:pt idx="78">
                  <c:v>4.6210000000000001E-2</c:v>
                </c:pt>
                <c:pt idx="79">
                  <c:v>4.8590000000000001E-2</c:v>
                </c:pt>
                <c:pt idx="80">
                  <c:v>5.0810000000000001E-2</c:v>
                </c:pt>
                <c:pt idx="81">
                  <c:v>5.2900000000000003E-2</c:v>
                </c:pt>
                <c:pt idx="82">
                  <c:v>5.4890000000000001E-2</c:v>
                </c:pt>
                <c:pt idx="83">
                  <c:v>5.6779999999999997E-2</c:v>
                </c:pt>
                <c:pt idx="84">
                  <c:v>5.858E-2</c:v>
                </c:pt>
                <c:pt idx="85">
                  <c:v>6.0299999999999999E-2</c:v>
                </c:pt>
                <c:pt idx="86">
                  <c:v>6.1949999999999998E-2</c:v>
                </c:pt>
                <c:pt idx="87">
                  <c:v>6.5070000000000003E-2</c:v>
                </c:pt>
                <c:pt idx="88">
                  <c:v>6.7970000000000003E-2</c:v>
                </c:pt>
                <c:pt idx="89">
                  <c:v>7.0680000000000007E-2</c:v>
                </c:pt>
                <c:pt idx="90">
                  <c:v>7.3230000000000003E-2</c:v>
                </c:pt>
                <c:pt idx="91">
                  <c:v>7.5620000000000007E-2</c:v>
                </c:pt>
                <c:pt idx="92">
                  <c:v>7.7890000000000001E-2</c:v>
                </c:pt>
                <c:pt idx="93">
                  <c:v>8.2059999999999994E-2</c:v>
                </c:pt>
                <c:pt idx="94">
                  <c:v>8.5809999999999997E-2</c:v>
                </c:pt>
                <c:pt idx="95">
                  <c:v>8.9200000000000002E-2</c:v>
                </c:pt>
                <c:pt idx="96">
                  <c:v>9.2259999999999995E-2</c:v>
                </c:pt>
                <c:pt idx="97">
                  <c:v>9.5019999999999993E-2</c:v>
                </c:pt>
                <c:pt idx="98">
                  <c:v>9.7519999999999996E-2</c:v>
                </c:pt>
                <c:pt idx="99">
                  <c:v>9.9769999999999998E-2</c:v>
                </c:pt>
                <c:pt idx="100">
                  <c:v>0.1018</c:v>
                </c:pt>
                <c:pt idx="101">
                  <c:v>0.1036</c:v>
                </c:pt>
                <c:pt idx="102">
                  <c:v>0.1052</c:v>
                </c:pt>
                <c:pt idx="103">
                  <c:v>0.1066</c:v>
                </c:pt>
                <c:pt idx="104">
                  <c:v>0.109</c:v>
                </c:pt>
                <c:pt idx="105">
                  <c:v>0.1111</c:v>
                </c:pt>
                <c:pt idx="106">
                  <c:v>0.1124</c:v>
                </c:pt>
                <c:pt idx="107">
                  <c:v>0.11310000000000001</c:v>
                </c:pt>
                <c:pt idx="108">
                  <c:v>0.1133</c:v>
                </c:pt>
                <c:pt idx="109">
                  <c:v>0.11310000000000001</c:v>
                </c:pt>
                <c:pt idx="110">
                  <c:v>0.11260000000000001</c:v>
                </c:pt>
                <c:pt idx="111">
                  <c:v>0.1119</c:v>
                </c:pt>
                <c:pt idx="112">
                  <c:v>0.111</c:v>
                </c:pt>
                <c:pt idx="113">
                  <c:v>0.10879999999999999</c:v>
                </c:pt>
                <c:pt idx="114">
                  <c:v>0.1065</c:v>
                </c:pt>
                <c:pt idx="115">
                  <c:v>0.1041</c:v>
                </c:pt>
                <c:pt idx="116">
                  <c:v>0.1017</c:v>
                </c:pt>
                <c:pt idx="117">
                  <c:v>9.9339999999999998E-2</c:v>
                </c:pt>
                <c:pt idx="118">
                  <c:v>9.7119999999999998E-2</c:v>
                </c:pt>
                <c:pt idx="119">
                  <c:v>9.2990000000000003E-2</c:v>
                </c:pt>
                <c:pt idx="120">
                  <c:v>8.9230000000000004E-2</c:v>
                </c:pt>
                <c:pt idx="121">
                  <c:v>8.5809999999999997E-2</c:v>
                </c:pt>
                <c:pt idx="122">
                  <c:v>8.2669999999999993E-2</c:v>
                </c:pt>
                <c:pt idx="123">
                  <c:v>7.9769999999999994E-2</c:v>
                </c:pt>
                <c:pt idx="124">
                  <c:v>7.7079999999999996E-2</c:v>
                </c:pt>
                <c:pt idx="125">
                  <c:v>7.4569999999999997E-2</c:v>
                </c:pt>
                <c:pt idx="126">
                  <c:v>7.2230000000000003E-2</c:v>
                </c:pt>
                <c:pt idx="127">
                  <c:v>7.0029999999999995E-2</c:v>
                </c:pt>
                <c:pt idx="128">
                  <c:v>6.7960000000000007E-2</c:v>
                </c:pt>
                <c:pt idx="129">
                  <c:v>6.6009999999999999E-2</c:v>
                </c:pt>
                <c:pt idx="130">
                  <c:v>6.2429999999999999E-2</c:v>
                </c:pt>
                <c:pt idx="131">
                  <c:v>5.9799999999999999E-2</c:v>
                </c:pt>
                <c:pt idx="132">
                  <c:v>5.7239999999999999E-2</c:v>
                </c:pt>
                <c:pt idx="133">
                  <c:v>5.491E-2</c:v>
                </c:pt>
                <c:pt idx="134">
                  <c:v>5.2780000000000001E-2</c:v>
                </c:pt>
                <c:pt idx="135">
                  <c:v>5.083E-2</c:v>
                </c:pt>
                <c:pt idx="136">
                  <c:v>4.9050000000000003E-2</c:v>
                </c:pt>
                <c:pt idx="137">
                  <c:v>4.7399999999999998E-2</c:v>
                </c:pt>
                <c:pt idx="138">
                  <c:v>4.589E-2</c:v>
                </c:pt>
                <c:pt idx="139">
                  <c:v>4.3200000000000002E-2</c:v>
                </c:pt>
                <c:pt idx="140">
                  <c:v>4.0869999999999997E-2</c:v>
                </c:pt>
                <c:pt idx="141">
                  <c:v>3.8830000000000003E-2</c:v>
                </c:pt>
                <c:pt idx="142">
                  <c:v>3.703E-2</c:v>
                </c:pt>
                <c:pt idx="143">
                  <c:v>3.542E-2</c:v>
                </c:pt>
                <c:pt idx="144">
                  <c:v>3.3980000000000003E-2</c:v>
                </c:pt>
                <c:pt idx="145">
                  <c:v>3.1489999999999997E-2</c:v>
                </c:pt>
                <c:pt idx="146">
                  <c:v>2.9399999999999999E-2</c:v>
                </c:pt>
                <c:pt idx="147">
                  <c:v>2.7629999999999998E-2</c:v>
                </c:pt>
                <c:pt idx="148">
                  <c:v>2.6089999999999999E-2</c:v>
                </c:pt>
                <c:pt idx="149">
                  <c:v>2.4750000000000001E-2</c:v>
                </c:pt>
                <c:pt idx="150">
                  <c:v>2.3560000000000001E-2</c:v>
                </c:pt>
                <c:pt idx="151">
                  <c:v>2.2499999999999999E-2</c:v>
                </c:pt>
                <c:pt idx="152">
                  <c:v>2.155E-2</c:v>
                </c:pt>
                <c:pt idx="153">
                  <c:v>2.068E-2</c:v>
                </c:pt>
                <c:pt idx="154">
                  <c:v>1.9900000000000001E-2</c:v>
                </c:pt>
                <c:pt idx="155">
                  <c:v>1.9179999999999999E-2</c:v>
                </c:pt>
                <c:pt idx="156">
                  <c:v>1.7919999999999998E-2</c:v>
                </c:pt>
                <c:pt idx="157">
                  <c:v>1.6590000000000001E-2</c:v>
                </c:pt>
                <c:pt idx="158">
                  <c:v>1.5469999999999999E-2</c:v>
                </c:pt>
                <c:pt idx="159">
                  <c:v>1.451E-2</c:v>
                </c:pt>
                <c:pt idx="160">
                  <c:v>1.3679999999999999E-2</c:v>
                </c:pt>
                <c:pt idx="161">
                  <c:v>1.2959999999999999E-2</c:v>
                </c:pt>
                <c:pt idx="162">
                  <c:v>1.2319999999999999E-2</c:v>
                </c:pt>
                <c:pt idx="163">
                  <c:v>1.175E-2</c:v>
                </c:pt>
                <c:pt idx="164">
                  <c:v>1.123E-2</c:v>
                </c:pt>
                <c:pt idx="165">
                  <c:v>1.035E-2</c:v>
                </c:pt>
                <c:pt idx="166">
                  <c:v>9.613E-3</c:v>
                </c:pt>
                <c:pt idx="167">
                  <c:v>8.9899999999999997E-3</c:v>
                </c:pt>
                <c:pt idx="168">
                  <c:v>8.4539999999999997E-3</c:v>
                </c:pt>
                <c:pt idx="169">
                  <c:v>7.9880000000000003E-3</c:v>
                </c:pt>
                <c:pt idx="170">
                  <c:v>7.5779999999999997E-3</c:v>
                </c:pt>
                <c:pt idx="171">
                  <c:v>6.8910000000000004E-3</c:v>
                </c:pt>
                <c:pt idx="172">
                  <c:v>6.3369999999999998E-3</c:v>
                </c:pt>
                <c:pt idx="173">
                  <c:v>5.8780000000000004E-3</c:v>
                </c:pt>
                <c:pt idx="174">
                  <c:v>5.4929999999999996E-3</c:v>
                </c:pt>
                <c:pt idx="175">
                  <c:v>5.1640000000000002E-3</c:v>
                </c:pt>
                <c:pt idx="176">
                  <c:v>4.8789999999999997E-3</c:v>
                </c:pt>
                <c:pt idx="177">
                  <c:v>4.6309999999999997E-3</c:v>
                </c:pt>
                <c:pt idx="178">
                  <c:v>4.4120000000000001E-3</c:v>
                </c:pt>
                <c:pt idx="179">
                  <c:v>4.2170000000000003E-3</c:v>
                </c:pt>
                <c:pt idx="180">
                  <c:v>4.0419999999999996E-3</c:v>
                </c:pt>
                <c:pt idx="181">
                  <c:v>3.885E-3</c:v>
                </c:pt>
                <c:pt idx="182">
                  <c:v>3.614E-3</c:v>
                </c:pt>
                <c:pt idx="183">
                  <c:v>3.336E-3</c:v>
                </c:pt>
                <c:pt idx="184">
                  <c:v>3.1089999999999998E-3</c:v>
                </c:pt>
                <c:pt idx="185">
                  <c:v>2.9199999999999999E-3</c:v>
                </c:pt>
                <c:pt idx="186">
                  <c:v>2.7599999999999999E-3</c:v>
                </c:pt>
                <c:pt idx="187">
                  <c:v>2.6229999999999999E-3</c:v>
                </c:pt>
                <c:pt idx="188">
                  <c:v>2.5040000000000001E-3</c:v>
                </c:pt>
                <c:pt idx="189">
                  <c:v>2.3999999999999998E-3</c:v>
                </c:pt>
                <c:pt idx="190">
                  <c:v>2.3080000000000002E-3</c:v>
                </c:pt>
                <c:pt idx="191">
                  <c:v>2.153E-3</c:v>
                </c:pt>
                <c:pt idx="192">
                  <c:v>2.0279999999999999E-3</c:v>
                </c:pt>
                <c:pt idx="193">
                  <c:v>1.9250000000000001E-3</c:v>
                </c:pt>
                <c:pt idx="194">
                  <c:v>1.8389999999999999E-3</c:v>
                </c:pt>
                <c:pt idx="195">
                  <c:v>1.7650000000000001E-3</c:v>
                </c:pt>
                <c:pt idx="196">
                  <c:v>1.702E-3</c:v>
                </c:pt>
                <c:pt idx="197">
                  <c:v>1.6000000000000001E-3</c:v>
                </c:pt>
                <c:pt idx="198">
                  <c:v>1.521E-3</c:v>
                </c:pt>
                <c:pt idx="199">
                  <c:v>1.4580000000000001E-3</c:v>
                </c:pt>
                <c:pt idx="200">
                  <c:v>1.408E-3</c:v>
                </c:pt>
                <c:pt idx="201">
                  <c:v>1.366E-3</c:v>
                </c:pt>
                <c:pt idx="202">
                  <c:v>1.3320000000000001E-3</c:v>
                </c:pt>
                <c:pt idx="203">
                  <c:v>1.3029999999999999E-3</c:v>
                </c:pt>
                <c:pt idx="204">
                  <c:v>1.279E-3</c:v>
                </c:pt>
                <c:pt idx="205">
                  <c:v>1.258E-3</c:v>
                </c:pt>
                <c:pt idx="206">
                  <c:v>1.24E-3</c:v>
                </c:pt>
                <c:pt idx="207">
                  <c:v>1.225E-3</c:v>
                </c:pt>
                <c:pt idx="208">
                  <c:v>1.1999999999999999E-3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srim2H_Au!$D$20:$D$228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srim2H_Au!$F$20:$F$228</c:f>
              <c:numCache>
                <c:formatCode>0.000E+00</c:formatCode>
                <c:ptCount val="209"/>
                <c:pt idx="0">
                  <c:v>4.5849999999999998E-4</c:v>
                </c:pt>
                <c:pt idx="1">
                  <c:v>4.8579999999999999E-4</c:v>
                </c:pt>
                <c:pt idx="2">
                  <c:v>5.1130000000000001E-4</c:v>
                </c:pt>
                <c:pt idx="3">
                  <c:v>5.352E-4</c:v>
                </c:pt>
                <c:pt idx="4">
                  <c:v>5.5769999999999995E-4</c:v>
                </c:pt>
                <c:pt idx="5">
                  <c:v>5.7890000000000003E-4</c:v>
                </c:pt>
                <c:pt idx="6">
                  <c:v>5.9909999999999998E-4</c:v>
                </c:pt>
                <c:pt idx="7">
                  <c:v>6.1839999999999996E-4</c:v>
                </c:pt>
                <c:pt idx="8">
                  <c:v>6.3679999999999997E-4</c:v>
                </c:pt>
                <c:pt idx="9">
                  <c:v>6.7120000000000005E-4</c:v>
                </c:pt>
                <c:pt idx="10">
                  <c:v>7.0310000000000001E-4</c:v>
                </c:pt>
                <c:pt idx="11">
                  <c:v>7.3269999999999997E-4</c:v>
                </c:pt>
                <c:pt idx="12">
                  <c:v>7.6040000000000005E-4</c:v>
                </c:pt>
                <c:pt idx="13">
                  <c:v>7.8640000000000003E-4</c:v>
                </c:pt>
                <c:pt idx="14">
                  <c:v>8.1099999999999998E-4</c:v>
                </c:pt>
                <c:pt idx="15">
                  <c:v>8.5619999999999999E-4</c:v>
                </c:pt>
                <c:pt idx="16">
                  <c:v>8.9720000000000002E-4</c:v>
                </c:pt>
                <c:pt idx="17">
                  <c:v>9.3470000000000001E-4</c:v>
                </c:pt>
                <c:pt idx="18">
                  <c:v>9.6920000000000003E-4</c:v>
                </c:pt>
                <c:pt idx="19">
                  <c:v>1.0009999999999999E-3</c:v>
                </c:pt>
                <c:pt idx="20">
                  <c:v>1.031E-3</c:v>
                </c:pt>
                <c:pt idx="21">
                  <c:v>1.059E-3</c:v>
                </c:pt>
                <c:pt idx="22">
                  <c:v>1.085E-3</c:v>
                </c:pt>
                <c:pt idx="23">
                  <c:v>1.109E-3</c:v>
                </c:pt>
                <c:pt idx="24">
                  <c:v>1.1329999999999999E-3</c:v>
                </c:pt>
                <c:pt idx="25">
                  <c:v>1.155E-3</c:v>
                </c:pt>
                <c:pt idx="26">
                  <c:v>1.1950000000000001E-3</c:v>
                </c:pt>
                <c:pt idx="27">
                  <c:v>1.2409999999999999E-3</c:v>
                </c:pt>
                <c:pt idx="28">
                  <c:v>1.2819999999999999E-3</c:v>
                </c:pt>
                <c:pt idx="29">
                  <c:v>1.32E-3</c:v>
                </c:pt>
                <c:pt idx="30">
                  <c:v>1.353E-3</c:v>
                </c:pt>
                <c:pt idx="31">
                  <c:v>1.384E-3</c:v>
                </c:pt>
                <c:pt idx="32">
                  <c:v>1.413E-3</c:v>
                </c:pt>
                <c:pt idx="33">
                  <c:v>1.439E-3</c:v>
                </c:pt>
                <c:pt idx="34">
                  <c:v>1.464E-3</c:v>
                </c:pt>
                <c:pt idx="35">
                  <c:v>1.508E-3</c:v>
                </c:pt>
                <c:pt idx="36">
                  <c:v>1.547E-3</c:v>
                </c:pt>
                <c:pt idx="37">
                  <c:v>1.5809999999999999E-3</c:v>
                </c:pt>
                <c:pt idx="38">
                  <c:v>1.6119999999999999E-3</c:v>
                </c:pt>
                <c:pt idx="39">
                  <c:v>1.64E-3</c:v>
                </c:pt>
                <c:pt idx="40">
                  <c:v>1.6639999999999999E-3</c:v>
                </c:pt>
                <c:pt idx="41">
                  <c:v>1.707E-3</c:v>
                </c:pt>
                <c:pt idx="42">
                  <c:v>1.743E-3</c:v>
                </c:pt>
                <c:pt idx="43">
                  <c:v>1.774E-3</c:v>
                </c:pt>
                <c:pt idx="44">
                  <c:v>1.799E-3</c:v>
                </c:pt>
                <c:pt idx="45">
                  <c:v>1.8209999999999999E-3</c:v>
                </c:pt>
                <c:pt idx="46">
                  <c:v>1.8400000000000001E-3</c:v>
                </c:pt>
                <c:pt idx="47">
                  <c:v>1.8569999999999999E-3</c:v>
                </c:pt>
                <c:pt idx="48">
                  <c:v>1.8710000000000001E-3</c:v>
                </c:pt>
                <c:pt idx="49">
                  <c:v>1.8829999999999999E-3</c:v>
                </c:pt>
                <c:pt idx="50">
                  <c:v>1.8929999999999999E-3</c:v>
                </c:pt>
                <c:pt idx="51">
                  <c:v>1.902E-3</c:v>
                </c:pt>
                <c:pt idx="52">
                  <c:v>1.916E-3</c:v>
                </c:pt>
                <c:pt idx="53">
                  <c:v>1.9289999999999999E-3</c:v>
                </c:pt>
                <c:pt idx="54">
                  <c:v>1.9369999999999999E-3</c:v>
                </c:pt>
                <c:pt idx="55">
                  <c:v>1.941E-3</c:v>
                </c:pt>
                <c:pt idx="56">
                  <c:v>1.9419999999999999E-3</c:v>
                </c:pt>
                <c:pt idx="57">
                  <c:v>1.941E-3</c:v>
                </c:pt>
                <c:pt idx="58">
                  <c:v>1.9380000000000001E-3</c:v>
                </c:pt>
                <c:pt idx="59">
                  <c:v>1.933E-3</c:v>
                </c:pt>
                <c:pt idx="60">
                  <c:v>1.928E-3</c:v>
                </c:pt>
                <c:pt idx="61">
                  <c:v>1.9139999999999999E-3</c:v>
                </c:pt>
                <c:pt idx="62">
                  <c:v>1.8979999999999999E-3</c:v>
                </c:pt>
                <c:pt idx="63">
                  <c:v>1.8799999999999999E-3</c:v>
                </c:pt>
                <c:pt idx="64">
                  <c:v>1.861E-3</c:v>
                </c:pt>
                <c:pt idx="65">
                  <c:v>1.841E-3</c:v>
                </c:pt>
                <c:pt idx="66">
                  <c:v>1.8209999999999999E-3</c:v>
                </c:pt>
                <c:pt idx="67">
                  <c:v>1.7799999999999999E-3</c:v>
                </c:pt>
                <c:pt idx="68">
                  <c:v>1.74E-3</c:v>
                </c:pt>
                <c:pt idx="69">
                  <c:v>1.6999999999999999E-3</c:v>
                </c:pt>
                <c:pt idx="70">
                  <c:v>1.6620000000000001E-3</c:v>
                </c:pt>
                <c:pt idx="71">
                  <c:v>1.6260000000000001E-3</c:v>
                </c:pt>
                <c:pt idx="72">
                  <c:v>1.591E-3</c:v>
                </c:pt>
                <c:pt idx="73">
                  <c:v>1.557E-3</c:v>
                </c:pt>
                <c:pt idx="74">
                  <c:v>1.5250000000000001E-3</c:v>
                </c:pt>
                <c:pt idx="75">
                  <c:v>1.4940000000000001E-3</c:v>
                </c:pt>
                <c:pt idx="76">
                  <c:v>1.464E-3</c:v>
                </c:pt>
                <c:pt idx="77">
                  <c:v>1.436E-3</c:v>
                </c:pt>
                <c:pt idx="78">
                  <c:v>1.3829999999999999E-3</c:v>
                </c:pt>
                <c:pt idx="79">
                  <c:v>1.323E-3</c:v>
                </c:pt>
                <c:pt idx="80">
                  <c:v>1.2689999999999999E-3</c:v>
                </c:pt>
                <c:pt idx="81">
                  <c:v>1.2199999999999999E-3</c:v>
                </c:pt>
                <c:pt idx="82">
                  <c:v>1.175E-3</c:v>
                </c:pt>
                <c:pt idx="83">
                  <c:v>1.1329999999999999E-3</c:v>
                </c:pt>
                <c:pt idx="84">
                  <c:v>1.0950000000000001E-3</c:v>
                </c:pt>
                <c:pt idx="85">
                  <c:v>1.06E-3</c:v>
                </c:pt>
                <c:pt idx="86">
                  <c:v>1.0280000000000001E-3</c:v>
                </c:pt>
                <c:pt idx="87">
                  <c:v>9.6909999999999997E-4</c:v>
                </c:pt>
                <c:pt idx="88">
                  <c:v>9.1790000000000003E-4</c:v>
                </c:pt>
                <c:pt idx="89">
                  <c:v>8.7259999999999996E-4</c:v>
                </c:pt>
                <c:pt idx="90">
                  <c:v>8.3239999999999996E-4</c:v>
                </c:pt>
                <c:pt idx="91">
                  <c:v>7.9619999999999995E-4</c:v>
                </c:pt>
                <c:pt idx="92">
                  <c:v>7.6349999999999996E-4</c:v>
                </c:pt>
                <c:pt idx="93">
                  <c:v>7.0669999999999999E-4</c:v>
                </c:pt>
                <c:pt idx="94">
                  <c:v>6.5890000000000002E-4</c:v>
                </c:pt>
                <c:pt idx="95">
                  <c:v>6.1799999999999995E-4</c:v>
                </c:pt>
                <c:pt idx="96">
                  <c:v>5.8250000000000001E-4</c:v>
                </c:pt>
                <c:pt idx="97">
                  <c:v>5.5150000000000002E-4</c:v>
                </c:pt>
                <c:pt idx="98">
                  <c:v>5.2400000000000005E-4</c:v>
                </c:pt>
                <c:pt idx="99">
                  <c:v>4.9950000000000005E-4</c:v>
                </c:pt>
                <c:pt idx="100">
                  <c:v>4.7750000000000001E-4</c:v>
                </c:pt>
                <c:pt idx="101">
                  <c:v>4.5750000000000001E-4</c:v>
                </c:pt>
                <c:pt idx="102">
                  <c:v>4.394E-4</c:v>
                </c:pt>
                <c:pt idx="103">
                  <c:v>4.2289999999999998E-4</c:v>
                </c:pt>
                <c:pt idx="104">
                  <c:v>3.9369999999999997E-4</c:v>
                </c:pt>
                <c:pt idx="105">
                  <c:v>3.6299999999999999E-4</c:v>
                </c:pt>
                <c:pt idx="106">
                  <c:v>3.3730000000000001E-4</c:v>
                </c:pt>
                <c:pt idx="107">
                  <c:v>3.1540000000000002E-4</c:v>
                </c:pt>
                <c:pt idx="108">
                  <c:v>2.9639999999999999E-4</c:v>
                </c:pt>
                <c:pt idx="109">
                  <c:v>2.7980000000000002E-4</c:v>
                </c:pt>
                <c:pt idx="110">
                  <c:v>2.652E-4</c:v>
                </c:pt>
                <c:pt idx="111">
                  <c:v>2.522E-4</c:v>
                </c:pt>
                <c:pt idx="112">
                  <c:v>2.4049999999999999E-4</c:v>
                </c:pt>
                <c:pt idx="113">
                  <c:v>2.2049999999999999E-4</c:v>
                </c:pt>
                <c:pt idx="114">
                  <c:v>2.0379999999999999E-4</c:v>
                </c:pt>
                <c:pt idx="115">
                  <c:v>1.897E-4</c:v>
                </c:pt>
                <c:pt idx="116">
                  <c:v>1.7760000000000001E-4</c:v>
                </c:pt>
                <c:pt idx="117">
                  <c:v>1.671E-4</c:v>
                </c:pt>
                <c:pt idx="118">
                  <c:v>1.5789999999999999E-4</c:v>
                </c:pt>
                <c:pt idx="119">
                  <c:v>1.4239999999999999E-4</c:v>
                </c:pt>
                <c:pt idx="120">
                  <c:v>1.2999999999999999E-4</c:v>
                </c:pt>
                <c:pt idx="121">
                  <c:v>1.197E-4</c:v>
                </c:pt>
                <c:pt idx="122">
                  <c:v>1.11E-4</c:v>
                </c:pt>
                <c:pt idx="123">
                  <c:v>1.036E-4</c:v>
                </c:pt>
                <c:pt idx="124">
                  <c:v>9.7260000000000001E-5</c:v>
                </c:pt>
                <c:pt idx="125">
                  <c:v>9.1669999999999995E-5</c:v>
                </c:pt>
                <c:pt idx="126">
                  <c:v>8.674E-5</c:v>
                </c:pt>
                <c:pt idx="127">
                  <c:v>8.2360000000000004E-5</c:v>
                </c:pt>
                <c:pt idx="128">
                  <c:v>7.8430000000000006E-5</c:v>
                </c:pt>
                <c:pt idx="129">
                  <c:v>7.4889999999999996E-5</c:v>
                </c:pt>
                <c:pt idx="130">
                  <c:v>6.8759999999999999E-5</c:v>
                </c:pt>
                <c:pt idx="131">
                  <c:v>6.2470000000000003E-5</c:v>
                </c:pt>
                <c:pt idx="132">
                  <c:v>5.7299999999999997E-5</c:v>
                </c:pt>
                <c:pt idx="133">
                  <c:v>5.2989999999999999E-5</c:v>
                </c:pt>
                <c:pt idx="134">
                  <c:v>4.9320000000000002E-5</c:v>
                </c:pt>
                <c:pt idx="135">
                  <c:v>4.6159999999999999E-5</c:v>
                </c:pt>
                <c:pt idx="136">
                  <c:v>4.3399999999999998E-5</c:v>
                </c:pt>
                <c:pt idx="137">
                  <c:v>4.0979999999999997E-5</c:v>
                </c:pt>
                <c:pt idx="138">
                  <c:v>3.8840000000000001E-5</c:v>
                </c:pt>
                <c:pt idx="139">
                  <c:v>3.519E-5</c:v>
                </c:pt>
                <c:pt idx="140">
                  <c:v>3.2209999999999998E-5</c:v>
                </c:pt>
                <c:pt idx="141">
                  <c:v>2.9730000000000002E-5</c:v>
                </c:pt>
                <c:pt idx="142">
                  <c:v>2.7630000000000001E-5</c:v>
                </c:pt>
                <c:pt idx="143">
                  <c:v>2.582E-5</c:v>
                </c:pt>
                <c:pt idx="144">
                  <c:v>2.4239999999999998E-5</c:v>
                </c:pt>
                <c:pt idx="145">
                  <c:v>2.1639999999999999E-5</c:v>
                </c:pt>
                <c:pt idx="146">
                  <c:v>1.9570000000000001E-5</c:v>
                </c:pt>
                <c:pt idx="147">
                  <c:v>1.7880000000000002E-5</c:v>
                </c:pt>
                <c:pt idx="148">
                  <c:v>1.6480000000000001E-5</c:v>
                </c:pt>
                <c:pt idx="149">
                  <c:v>1.5290000000000001E-5</c:v>
                </c:pt>
                <c:pt idx="150">
                  <c:v>1.4270000000000001E-5</c:v>
                </c:pt>
                <c:pt idx="151">
                  <c:v>1.3390000000000001E-5</c:v>
                </c:pt>
                <c:pt idx="152">
                  <c:v>1.261E-5</c:v>
                </c:pt>
                <c:pt idx="153">
                  <c:v>1.1929999999999999E-5</c:v>
                </c:pt>
                <c:pt idx="154">
                  <c:v>1.132E-5</c:v>
                </c:pt>
                <c:pt idx="155">
                  <c:v>1.077E-5</c:v>
                </c:pt>
                <c:pt idx="156">
                  <c:v>9.8290000000000003E-6</c:v>
                </c:pt>
                <c:pt idx="157">
                  <c:v>8.8699999999999998E-6</c:v>
                </c:pt>
                <c:pt idx="158">
                  <c:v>8.0909999999999993E-6</c:v>
                </c:pt>
                <c:pt idx="159">
                  <c:v>7.4440000000000002E-6</c:v>
                </c:pt>
                <c:pt idx="160">
                  <c:v>6.8979999999999999E-6</c:v>
                </c:pt>
                <c:pt idx="161">
                  <c:v>6.4300000000000003E-6</c:v>
                </c:pt>
                <c:pt idx="162">
                  <c:v>6.0249999999999999E-6</c:v>
                </c:pt>
                <c:pt idx="163">
                  <c:v>5.6699999999999999E-6</c:v>
                </c:pt>
                <c:pt idx="164">
                  <c:v>5.3569999999999997E-6</c:v>
                </c:pt>
                <c:pt idx="165">
                  <c:v>4.8280000000000002E-6</c:v>
                </c:pt>
                <c:pt idx="166">
                  <c:v>4.3989999999999997E-6</c:v>
                </c:pt>
                <c:pt idx="167">
                  <c:v>4.0430000000000001E-6</c:v>
                </c:pt>
                <c:pt idx="168">
                  <c:v>3.743E-6</c:v>
                </c:pt>
                <c:pt idx="169">
                  <c:v>3.4869999999999998E-6</c:v>
                </c:pt>
                <c:pt idx="170">
                  <c:v>3.264E-6</c:v>
                </c:pt>
                <c:pt idx="171">
                  <c:v>2.8990000000000001E-6</c:v>
                </c:pt>
                <c:pt idx="172">
                  <c:v>2.61E-6</c:v>
                </c:pt>
                <c:pt idx="173">
                  <c:v>2.3760000000000002E-6</c:v>
                </c:pt>
                <c:pt idx="174">
                  <c:v>2.182E-6</c:v>
                </c:pt>
                <c:pt idx="175">
                  <c:v>2.018E-6</c:v>
                </c:pt>
                <c:pt idx="176">
                  <c:v>1.8789999999999999E-6</c:v>
                </c:pt>
                <c:pt idx="177">
                  <c:v>1.7579999999999999E-6</c:v>
                </c:pt>
                <c:pt idx="178">
                  <c:v>1.6530000000000001E-6</c:v>
                </c:pt>
                <c:pt idx="179">
                  <c:v>1.5600000000000001E-6</c:v>
                </c:pt>
                <c:pt idx="180">
                  <c:v>1.477E-6</c:v>
                </c:pt>
                <c:pt idx="181">
                  <c:v>1.403E-6</c:v>
                </c:pt>
                <c:pt idx="182">
                  <c:v>1.2759999999999999E-6</c:v>
                </c:pt>
                <c:pt idx="183">
                  <c:v>1.147E-6</c:v>
                </c:pt>
                <c:pt idx="184">
                  <c:v>1.043E-6</c:v>
                </c:pt>
                <c:pt idx="185">
                  <c:v>9.5729999999999992E-7</c:v>
                </c:pt>
                <c:pt idx="186">
                  <c:v>8.8489999999999999E-7</c:v>
                </c:pt>
                <c:pt idx="187">
                  <c:v>8.2310000000000001E-7</c:v>
                </c:pt>
                <c:pt idx="188">
                  <c:v>7.6970000000000002E-7</c:v>
                </c:pt>
                <c:pt idx="189">
                  <c:v>7.23E-7</c:v>
                </c:pt>
                <c:pt idx="190">
                  <c:v>6.8189999999999998E-7</c:v>
                </c:pt>
                <c:pt idx="191">
                  <c:v>6.1279999999999998E-7</c:v>
                </c:pt>
                <c:pt idx="192">
                  <c:v>5.5690000000000002E-7</c:v>
                </c:pt>
                <c:pt idx="193">
                  <c:v>5.1060000000000003E-7</c:v>
                </c:pt>
                <c:pt idx="194">
                  <c:v>4.7170000000000002E-7</c:v>
                </c:pt>
                <c:pt idx="195">
                  <c:v>4.3860000000000002E-7</c:v>
                </c:pt>
                <c:pt idx="196">
                  <c:v>4.0989999999999998E-7</c:v>
                </c:pt>
                <c:pt idx="197">
                  <c:v>3.629E-7</c:v>
                </c:pt>
                <c:pt idx="198">
                  <c:v>3.2590000000000003E-7</c:v>
                </c:pt>
                <c:pt idx="199">
                  <c:v>2.96E-7</c:v>
                </c:pt>
                <c:pt idx="200">
                  <c:v>2.713E-7</c:v>
                </c:pt>
                <c:pt idx="201">
                  <c:v>2.5050000000000003E-7</c:v>
                </c:pt>
                <c:pt idx="202">
                  <c:v>2.3279999999999999E-7</c:v>
                </c:pt>
                <c:pt idx="203">
                  <c:v>2.1750000000000001E-7</c:v>
                </c:pt>
                <c:pt idx="204">
                  <c:v>2.0419999999999999E-7</c:v>
                </c:pt>
                <c:pt idx="205">
                  <c:v>1.924E-7</c:v>
                </c:pt>
                <c:pt idx="206">
                  <c:v>1.8199999999999999E-7</c:v>
                </c:pt>
                <c:pt idx="207">
                  <c:v>1.727E-7</c:v>
                </c:pt>
                <c:pt idx="208">
                  <c:v>1.568E-7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srim2H_Au!$D$20:$D$228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srim2H_Au!$G$20:$G$228</c:f>
              <c:numCache>
                <c:formatCode>0.000E+00</c:formatCode>
                <c:ptCount val="209"/>
                <c:pt idx="0">
                  <c:v>2.1115000000000001E-3</c:v>
                </c:pt>
                <c:pt idx="1">
                  <c:v>2.2398000000000001E-3</c:v>
                </c:pt>
                <c:pt idx="2">
                  <c:v>2.3603000000000001E-3</c:v>
                </c:pt>
                <c:pt idx="3">
                  <c:v>2.4742000000000002E-3</c:v>
                </c:pt>
                <c:pt idx="4">
                  <c:v>2.5826999999999998E-3</c:v>
                </c:pt>
                <c:pt idx="5">
                  <c:v>2.6868999999999999E-3</c:v>
                </c:pt>
                <c:pt idx="6">
                  <c:v>2.7861000000000001E-3</c:v>
                </c:pt>
                <c:pt idx="7">
                  <c:v>2.8823999999999998E-3</c:v>
                </c:pt>
                <c:pt idx="8">
                  <c:v>2.9747999999999997E-3</c:v>
                </c:pt>
                <c:pt idx="9">
                  <c:v>3.1511999999999998E-3</c:v>
                </c:pt>
                <c:pt idx="10">
                  <c:v>3.3170999999999999E-3</c:v>
                </c:pt>
                <c:pt idx="11">
                  <c:v>3.4746999999999998E-3</c:v>
                </c:pt>
                <c:pt idx="12">
                  <c:v>3.6243999999999998E-3</c:v>
                </c:pt>
                <c:pt idx="13">
                  <c:v>3.7674000000000002E-3</c:v>
                </c:pt>
                <c:pt idx="14">
                  <c:v>3.9039999999999999E-3</c:v>
                </c:pt>
                <c:pt idx="15">
                  <c:v>4.1631999999999997E-3</c:v>
                </c:pt>
                <c:pt idx="16">
                  <c:v>4.4042000000000005E-3</c:v>
                </c:pt>
                <c:pt idx="17">
                  <c:v>4.6316999999999999E-3</c:v>
                </c:pt>
                <c:pt idx="18">
                  <c:v>4.8462000000000002E-3</c:v>
                </c:pt>
                <c:pt idx="19">
                  <c:v>5.0509999999999999E-3</c:v>
                </c:pt>
                <c:pt idx="20">
                  <c:v>5.2459999999999998E-3</c:v>
                </c:pt>
                <c:pt idx="21">
                  <c:v>5.4330000000000003E-3</c:v>
                </c:pt>
                <c:pt idx="22">
                  <c:v>5.6129999999999999E-3</c:v>
                </c:pt>
                <c:pt idx="23">
                  <c:v>5.7849999999999993E-3</c:v>
                </c:pt>
                <c:pt idx="24">
                  <c:v>5.953E-3</c:v>
                </c:pt>
                <c:pt idx="25">
                  <c:v>6.1149999999999998E-3</c:v>
                </c:pt>
                <c:pt idx="26">
                  <c:v>6.4229999999999999E-3</c:v>
                </c:pt>
                <c:pt idx="27">
                  <c:v>6.7869999999999996E-3</c:v>
                </c:pt>
                <c:pt idx="28">
                  <c:v>7.1279999999999998E-3</c:v>
                </c:pt>
                <c:pt idx="29">
                  <c:v>7.4510000000000002E-3</c:v>
                </c:pt>
                <c:pt idx="30">
                  <c:v>7.7559999999999999E-3</c:v>
                </c:pt>
                <c:pt idx="31">
                  <c:v>8.0490000000000006E-3</c:v>
                </c:pt>
                <c:pt idx="32">
                  <c:v>8.3289999999999996E-3</c:v>
                </c:pt>
                <c:pt idx="33">
                  <c:v>8.5979999999999997E-3</c:v>
                </c:pt>
                <c:pt idx="34">
                  <c:v>8.8580000000000013E-3</c:v>
                </c:pt>
                <c:pt idx="35">
                  <c:v>9.3509999999999999E-3</c:v>
                </c:pt>
                <c:pt idx="36">
                  <c:v>9.8139999999999998E-3</c:v>
                </c:pt>
                <c:pt idx="37">
                  <c:v>1.0251E-2</c:v>
                </c:pt>
                <c:pt idx="38">
                  <c:v>1.0668E-2</c:v>
                </c:pt>
                <c:pt idx="39">
                  <c:v>1.1065999999999999E-2</c:v>
                </c:pt>
                <c:pt idx="40">
                  <c:v>1.1445E-2</c:v>
                </c:pt>
                <c:pt idx="41">
                  <c:v>1.2167000000000001E-2</c:v>
                </c:pt>
                <c:pt idx="42">
                  <c:v>1.2832999999999999E-2</c:v>
                </c:pt>
                <c:pt idx="43">
                  <c:v>1.3464E-2</c:v>
                </c:pt>
                <c:pt idx="44">
                  <c:v>1.4059E-2</c:v>
                </c:pt>
                <c:pt idx="45">
                  <c:v>1.4631E-2</c:v>
                </c:pt>
                <c:pt idx="46">
                  <c:v>1.5169999999999999E-2</c:v>
                </c:pt>
                <c:pt idx="47">
                  <c:v>1.5687E-2</c:v>
                </c:pt>
                <c:pt idx="48">
                  <c:v>1.6191000000000001E-2</c:v>
                </c:pt>
                <c:pt idx="49">
                  <c:v>1.6673E-2</c:v>
                </c:pt>
                <c:pt idx="50">
                  <c:v>1.7132999999999999E-2</c:v>
                </c:pt>
                <c:pt idx="51">
                  <c:v>1.7592E-2</c:v>
                </c:pt>
                <c:pt idx="52">
                  <c:v>1.8446000000000001E-2</c:v>
                </c:pt>
                <c:pt idx="53">
                  <c:v>1.9469E-2</c:v>
                </c:pt>
                <c:pt idx="54">
                  <c:v>2.0427000000000001E-2</c:v>
                </c:pt>
                <c:pt idx="55">
                  <c:v>2.1331000000000003E-2</c:v>
                </c:pt>
                <c:pt idx="56">
                  <c:v>2.2192E-2</c:v>
                </c:pt>
                <c:pt idx="57">
                  <c:v>2.3021E-2</c:v>
                </c:pt>
                <c:pt idx="58">
                  <c:v>2.3807999999999999E-2</c:v>
                </c:pt>
                <c:pt idx="59">
                  <c:v>2.4573000000000001E-2</c:v>
                </c:pt>
                <c:pt idx="60">
                  <c:v>2.5308000000000001E-2</c:v>
                </c:pt>
                <c:pt idx="61">
                  <c:v>2.6484000000000001E-2</c:v>
                </c:pt>
                <c:pt idx="62">
                  <c:v>2.7578000000000002E-2</c:v>
                </c:pt>
                <c:pt idx="63">
                  <c:v>2.861E-2</c:v>
                </c:pt>
                <c:pt idx="64">
                  <c:v>2.9591000000000003E-2</c:v>
                </c:pt>
                <c:pt idx="65">
                  <c:v>3.0521E-2</c:v>
                </c:pt>
                <c:pt idx="66">
                  <c:v>3.1411000000000001E-2</c:v>
                </c:pt>
                <c:pt idx="67">
                  <c:v>3.3089999999999994E-2</c:v>
                </c:pt>
                <c:pt idx="68">
                  <c:v>3.465E-2</c:v>
                </c:pt>
                <c:pt idx="69">
                  <c:v>3.6119999999999999E-2</c:v>
                </c:pt>
                <c:pt idx="70">
                  <c:v>3.7501999999999994E-2</c:v>
                </c:pt>
                <c:pt idx="71">
                  <c:v>3.8816000000000003E-2</c:v>
                </c:pt>
                <c:pt idx="72">
                  <c:v>4.0071000000000002E-2</c:v>
                </c:pt>
                <c:pt idx="73">
                  <c:v>4.1267000000000005E-2</c:v>
                </c:pt>
                <c:pt idx="74">
                  <c:v>4.2415000000000001E-2</c:v>
                </c:pt>
                <c:pt idx="75">
                  <c:v>4.3524E-2</c:v>
                </c:pt>
                <c:pt idx="76">
                  <c:v>4.4594000000000002E-2</c:v>
                </c:pt>
                <c:pt idx="77">
                  <c:v>4.5626E-2</c:v>
                </c:pt>
                <c:pt idx="78">
                  <c:v>4.7593000000000003E-2</c:v>
                </c:pt>
                <c:pt idx="79">
                  <c:v>4.9912999999999999E-2</c:v>
                </c:pt>
                <c:pt idx="80">
                  <c:v>5.2079E-2</c:v>
                </c:pt>
                <c:pt idx="81">
                  <c:v>5.4120000000000001E-2</c:v>
                </c:pt>
                <c:pt idx="82">
                  <c:v>5.6065000000000004E-2</c:v>
                </c:pt>
                <c:pt idx="83">
                  <c:v>5.7912999999999999E-2</c:v>
                </c:pt>
                <c:pt idx="84">
                  <c:v>5.9674999999999999E-2</c:v>
                </c:pt>
                <c:pt idx="85">
                  <c:v>6.1359999999999998E-2</c:v>
                </c:pt>
                <c:pt idx="86">
                  <c:v>6.2977999999999992E-2</c:v>
                </c:pt>
                <c:pt idx="87">
                  <c:v>6.6039100000000003E-2</c:v>
                </c:pt>
                <c:pt idx="88">
                  <c:v>6.8887900000000002E-2</c:v>
                </c:pt>
                <c:pt idx="89">
                  <c:v>7.1552600000000008E-2</c:v>
                </c:pt>
                <c:pt idx="90">
                  <c:v>7.40624E-2</c:v>
                </c:pt>
                <c:pt idx="91">
                  <c:v>7.6416200000000004E-2</c:v>
                </c:pt>
                <c:pt idx="92">
                  <c:v>7.8653500000000001E-2</c:v>
                </c:pt>
                <c:pt idx="93">
                  <c:v>8.2766699999999999E-2</c:v>
                </c:pt>
                <c:pt idx="94">
                  <c:v>8.6468900000000001E-2</c:v>
                </c:pt>
                <c:pt idx="95">
                  <c:v>8.9817999999999995E-2</c:v>
                </c:pt>
                <c:pt idx="96">
                  <c:v>9.2842499999999994E-2</c:v>
                </c:pt>
                <c:pt idx="97">
                  <c:v>9.557149999999999E-2</c:v>
                </c:pt>
                <c:pt idx="98">
                  <c:v>9.8043999999999992E-2</c:v>
                </c:pt>
                <c:pt idx="99">
                  <c:v>0.1002695</c:v>
                </c:pt>
                <c:pt idx="100">
                  <c:v>0.10227750000000001</c:v>
                </c:pt>
                <c:pt idx="101">
                  <c:v>0.1040575</c:v>
                </c:pt>
                <c:pt idx="102">
                  <c:v>0.10563940000000001</c:v>
                </c:pt>
                <c:pt idx="103">
                  <c:v>0.1070229</c:v>
                </c:pt>
                <c:pt idx="104">
                  <c:v>0.1093937</c:v>
                </c:pt>
                <c:pt idx="105">
                  <c:v>0.11146300000000001</c:v>
                </c:pt>
                <c:pt idx="106">
                  <c:v>0.1127373</c:v>
                </c:pt>
                <c:pt idx="107">
                  <c:v>0.1134154</c:v>
                </c:pt>
                <c:pt idx="108">
                  <c:v>0.1135964</c:v>
                </c:pt>
                <c:pt idx="109">
                  <c:v>0.1133798</c:v>
                </c:pt>
                <c:pt idx="110">
                  <c:v>0.1128652</c:v>
                </c:pt>
                <c:pt idx="111">
                  <c:v>0.11215219999999999</c:v>
                </c:pt>
                <c:pt idx="112">
                  <c:v>0.11124050000000001</c:v>
                </c:pt>
                <c:pt idx="113">
                  <c:v>0.10902049999999999</c:v>
                </c:pt>
                <c:pt idx="114">
                  <c:v>0.1067038</c:v>
                </c:pt>
                <c:pt idx="115">
                  <c:v>0.1042897</c:v>
                </c:pt>
                <c:pt idx="116">
                  <c:v>0.1018776</c:v>
                </c:pt>
                <c:pt idx="117">
                  <c:v>9.9507100000000001E-2</c:v>
                </c:pt>
                <c:pt idx="118">
                  <c:v>9.72779E-2</c:v>
                </c:pt>
                <c:pt idx="119">
                  <c:v>9.3132400000000004E-2</c:v>
                </c:pt>
                <c:pt idx="120">
                  <c:v>8.9360000000000009E-2</c:v>
                </c:pt>
                <c:pt idx="121">
                  <c:v>8.5929699999999998E-2</c:v>
                </c:pt>
                <c:pt idx="122">
                  <c:v>8.2780999999999993E-2</c:v>
                </c:pt>
                <c:pt idx="123">
                  <c:v>7.9873599999999989E-2</c:v>
                </c:pt>
                <c:pt idx="124">
                  <c:v>7.7177259999999998E-2</c:v>
                </c:pt>
                <c:pt idx="125">
                  <c:v>7.4661669999999999E-2</c:v>
                </c:pt>
                <c:pt idx="126">
                  <c:v>7.2316740000000004E-2</c:v>
                </c:pt>
                <c:pt idx="127">
                  <c:v>7.0112359999999999E-2</c:v>
                </c:pt>
                <c:pt idx="128">
                  <c:v>6.8038430000000011E-2</c:v>
                </c:pt>
                <c:pt idx="129">
                  <c:v>6.6084889999999993E-2</c:v>
                </c:pt>
                <c:pt idx="130">
                  <c:v>6.249876E-2</c:v>
                </c:pt>
                <c:pt idx="131">
                  <c:v>5.9862470000000001E-2</c:v>
                </c:pt>
                <c:pt idx="132">
                  <c:v>5.7297300000000002E-2</c:v>
                </c:pt>
                <c:pt idx="133">
                  <c:v>5.4962990000000003E-2</c:v>
                </c:pt>
                <c:pt idx="134">
                  <c:v>5.2829319999999999E-2</c:v>
                </c:pt>
                <c:pt idx="135">
                  <c:v>5.0876160000000004E-2</c:v>
                </c:pt>
                <c:pt idx="136">
                  <c:v>4.9093400000000002E-2</c:v>
                </c:pt>
                <c:pt idx="137">
                  <c:v>4.7440980000000001E-2</c:v>
                </c:pt>
                <c:pt idx="138">
                  <c:v>4.5928839999999999E-2</c:v>
                </c:pt>
                <c:pt idx="139">
                  <c:v>4.323519E-2</c:v>
                </c:pt>
                <c:pt idx="140">
                  <c:v>4.0902209999999994E-2</c:v>
                </c:pt>
                <c:pt idx="141">
                  <c:v>3.8859730000000002E-2</c:v>
                </c:pt>
                <c:pt idx="142">
                  <c:v>3.7057630000000001E-2</c:v>
                </c:pt>
                <c:pt idx="143">
                  <c:v>3.5445820000000003E-2</c:v>
                </c:pt>
                <c:pt idx="144">
                  <c:v>3.4004240000000005E-2</c:v>
                </c:pt>
                <c:pt idx="145">
                  <c:v>3.151164E-2</c:v>
                </c:pt>
                <c:pt idx="146">
                  <c:v>2.9419569999999999E-2</c:v>
                </c:pt>
                <c:pt idx="147">
                  <c:v>2.764788E-2</c:v>
                </c:pt>
                <c:pt idx="148">
                  <c:v>2.6106479999999998E-2</c:v>
                </c:pt>
                <c:pt idx="149">
                  <c:v>2.4765290000000002E-2</c:v>
                </c:pt>
                <c:pt idx="150">
                  <c:v>2.3574270000000001E-2</c:v>
                </c:pt>
                <c:pt idx="151">
                  <c:v>2.2513389999999998E-2</c:v>
                </c:pt>
                <c:pt idx="152">
                  <c:v>2.1562609999999999E-2</c:v>
                </c:pt>
                <c:pt idx="153">
                  <c:v>2.0691930000000001E-2</c:v>
                </c:pt>
                <c:pt idx="154">
                  <c:v>1.991132E-2</c:v>
                </c:pt>
                <c:pt idx="155">
                  <c:v>1.9190769999999999E-2</c:v>
                </c:pt>
                <c:pt idx="156">
                  <c:v>1.7929828999999998E-2</c:v>
                </c:pt>
                <c:pt idx="157">
                  <c:v>1.6598870000000002E-2</c:v>
                </c:pt>
                <c:pt idx="158">
                  <c:v>1.5478090999999999E-2</c:v>
                </c:pt>
                <c:pt idx="159">
                  <c:v>1.4517444000000001E-2</c:v>
                </c:pt>
                <c:pt idx="160">
                  <c:v>1.3686897999999999E-2</c:v>
                </c:pt>
                <c:pt idx="161">
                  <c:v>1.2966429999999999E-2</c:v>
                </c:pt>
                <c:pt idx="162">
                  <c:v>1.2326024999999999E-2</c:v>
                </c:pt>
                <c:pt idx="163">
                  <c:v>1.1755669999999999E-2</c:v>
                </c:pt>
                <c:pt idx="164">
                  <c:v>1.1235357E-2</c:v>
                </c:pt>
                <c:pt idx="165">
                  <c:v>1.0354828E-2</c:v>
                </c:pt>
                <c:pt idx="166">
                  <c:v>9.6173990000000004E-3</c:v>
                </c:pt>
                <c:pt idx="167">
                  <c:v>8.9940430000000002E-3</c:v>
                </c:pt>
                <c:pt idx="168">
                  <c:v>8.4577430000000002E-3</c:v>
                </c:pt>
                <c:pt idx="169">
                  <c:v>7.9914870000000002E-3</c:v>
                </c:pt>
                <c:pt idx="170">
                  <c:v>7.5812639999999999E-3</c:v>
                </c:pt>
                <c:pt idx="171">
                  <c:v>6.8938990000000002E-3</c:v>
                </c:pt>
                <c:pt idx="172">
                  <c:v>6.3396099999999999E-3</c:v>
                </c:pt>
                <c:pt idx="173">
                  <c:v>5.8803760000000005E-3</c:v>
                </c:pt>
                <c:pt idx="174">
                  <c:v>5.4951819999999995E-3</c:v>
                </c:pt>
                <c:pt idx="175">
                  <c:v>5.1660180000000005E-3</c:v>
                </c:pt>
                <c:pt idx="176">
                  <c:v>4.8808789999999994E-3</c:v>
                </c:pt>
                <c:pt idx="177">
                  <c:v>4.6327579999999998E-3</c:v>
                </c:pt>
                <c:pt idx="178">
                  <c:v>4.413653E-3</c:v>
                </c:pt>
                <c:pt idx="179">
                  <c:v>4.2185600000000005E-3</c:v>
                </c:pt>
                <c:pt idx="180">
                  <c:v>4.0434769999999993E-3</c:v>
                </c:pt>
                <c:pt idx="181">
                  <c:v>3.8864030000000001E-3</c:v>
                </c:pt>
                <c:pt idx="182">
                  <c:v>3.6152760000000002E-3</c:v>
                </c:pt>
                <c:pt idx="183">
                  <c:v>3.3371469999999999E-3</c:v>
                </c:pt>
                <c:pt idx="184">
                  <c:v>3.1100429999999998E-3</c:v>
                </c:pt>
                <c:pt idx="185">
                  <c:v>2.9209572999999997E-3</c:v>
                </c:pt>
                <c:pt idx="186">
                  <c:v>2.7608848999999998E-3</c:v>
                </c:pt>
                <c:pt idx="187">
                  <c:v>2.6238231E-3</c:v>
                </c:pt>
                <c:pt idx="188">
                  <c:v>2.5047697000000002E-3</c:v>
                </c:pt>
                <c:pt idx="189">
                  <c:v>2.400723E-3</c:v>
                </c:pt>
                <c:pt idx="190">
                  <c:v>2.3086819000000002E-3</c:v>
                </c:pt>
                <c:pt idx="191">
                  <c:v>2.1536127999999999E-3</c:v>
                </c:pt>
                <c:pt idx="192">
                  <c:v>2.0285568999999998E-3</c:v>
                </c:pt>
                <c:pt idx="193">
                  <c:v>1.9255106000000001E-3</c:v>
                </c:pt>
                <c:pt idx="194">
                  <c:v>1.8394716999999999E-3</c:v>
                </c:pt>
                <c:pt idx="195">
                  <c:v>1.7654386E-3</c:v>
                </c:pt>
                <c:pt idx="196">
                  <c:v>1.7024098999999999E-3</c:v>
                </c:pt>
                <c:pt idx="197">
                  <c:v>1.6003629E-3</c:v>
                </c:pt>
                <c:pt idx="198">
                  <c:v>1.5213258999999999E-3</c:v>
                </c:pt>
                <c:pt idx="199">
                  <c:v>1.4582960000000002E-3</c:v>
                </c:pt>
                <c:pt idx="200">
                  <c:v>1.4082712999999999E-3</c:v>
                </c:pt>
                <c:pt idx="201">
                  <c:v>1.3662505E-3</c:v>
                </c:pt>
                <c:pt idx="202">
                  <c:v>1.3322328000000001E-3</c:v>
                </c:pt>
                <c:pt idx="203">
                  <c:v>1.3032174999999999E-3</c:v>
                </c:pt>
                <c:pt idx="204">
                  <c:v>1.2792042E-3</c:v>
                </c:pt>
                <c:pt idx="205">
                  <c:v>1.2581923999999999E-3</c:v>
                </c:pt>
                <c:pt idx="206">
                  <c:v>1.240182E-3</c:v>
                </c:pt>
                <c:pt idx="207">
                  <c:v>1.2251726999999999E-3</c:v>
                </c:pt>
                <c:pt idx="208">
                  <c:v>1.2001567999999998E-3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6272"/>
        <c:axId val="480837056"/>
      </c:scatterChart>
      <c:valAx>
        <c:axId val="4808362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7056"/>
        <c:crosses val="autoZero"/>
        <c:crossBetween val="midCat"/>
        <c:majorUnit val="10"/>
      </c:valAx>
      <c:valAx>
        <c:axId val="480837056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362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1085678155962531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srim2H_Au!$P$5</c:f>
          <c:strCache>
            <c:ptCount val="1"/>
            <c:pt idx="0">
              <c:v>srim2H_Au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srim2H_Au!$D$20:$D$228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srim2H_Au!$J$20:$J$228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8.9999999999999998E-4</c:v>
                </c:pt>
                <c:pt idx="15">
                  <c:v>8.9999999999999998E-4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1.4E-3</c:v>
                </c:pt>
                <c:pt idx="23">
                  <c:v>1.4E-3</c:v>
                </c:pt>
                <c:pt idx="24">
                  <c:v>1.5E-3</c:v>
                </c:pt>
                <c:pt idx="25">
                  <c:v>1.5E-3</c:v>
                </c:pt>
                <c:pt idx="26">
                  <c:v>1.6000000000000001E-3</c:v>
                </c:pt>
                <c:pt idx="27">
                  <c:v>1.8E-3</c:v>
                </c:pt>
                <c:pt idx="28">
                  <c:v>1.9E-3</c:v>
                </c:pt>
                <c:pt idx="29">
                  <c:v>2E-3</c:v>
                </c:pt>
                <c:pt idx="30">
                  <c:v>2.1999999999999997E-3</c:v>
                </c:pt>
                <c:pt idx="31">
                  <c:v>2.3E-3</c:v>
                </c:pt>
                <c:pt idx="32">
                  <c:v>2.4000000000000002E-3</c:v>
                </c:pt>
                <c:pt idx="33">
                  <c:v>2.5000000000000001E-3</c:v>
                </c:pt>
                <c:pt idx="34">
                  <c:v>2.7000000000000001E-3</c:v>
                </c:pt>
                <c:pt idx="35">
                  <c:v>2.9000000000000002E-3</c:v>
                </c:pt>
                <c:pt idx="36">
                  <c:v>3.0999999999999999E-3</c:v>
                </c:pt>
                <c:pt idx="37">
                  <c:v>3.3E-3</c:v>
                </c:pt>
                <c:pt idx="38">
                  <c:v>3.5999999999999999E-3</c:v>
                </c:pt>
                <c:pt idx="39">
                  <c:v>3.8E-3</c:v>
                </c:pt>
                <c:pt idx="40">
                  <c:v>4.0000000000000001E-3</c:v>
                </c:pt>
                <c:pt idx="41">
                  <c:v>4.4999999999999997E-3</c:v>
                </c:pt>
                <c:pt idx="42">
                  <c:v>4.8999999999999998E-3</c:v>
                </c:pt>
                <c:pt idx="43">
                  <c:v>5.3E-3</c:v>
                </c:pt>
                <c:pt idx="44">
                  <c:v>5.7000000000000002E-3</c:v>
                </c:pt>
                <c:pt idx="45">
                  <c:v>6.0999999999999995E-3</c:v>
                </c:pt>
                <c:pt idx="46">
                  <c:v>6.6E-3</c:v>
                </c:pt>
                <c:pt idx="47">
                  <c:v>7.000000000000001E-3</c:v>
                </c:pt>
                <c:pt idx="48">
                  <c:v>7.3999999999999995E-3</c:v>
                </c:pt>
                <c:pt idx="49">
                  <c:v>7.7999999999999996E-3</c:v>
                </c:pt>
                <c:pt idx="50">
                  <c:v>8.2000000000000007E-3</c:v>
                </c:pt>
                <c:pt idx="51">
                  <c:v>8.6E-3</c:v>
                </c:pt>
                <c:pt idx="52">
                  <c:v>9.4000000000000004E-3</c:v>
                </c:pt>
                <c:pt idx="53">
                  <c:v>1.0499999999999999E-2</c:v>
                </c:pt>
                <c:pt idx="54">
                  <c:v>1.15E-2</c:v>
                </c:pt>
                <c:pt idx="55">
                  <c:v>1.2500000000000001E-2</c:v>
                </c:pt>
                <c:pt idx="56">
                  <c:v>1.3500000000000002E-2</c:v>
                </c:pt>
                <c:pt idx="57">
                  <c:v>1.4499999999999999E-2</c:v>
                </c:pt>
                <c:pt idx="58">
                  <c:v>1.55E-2</c:v>
                </c:pt>
                <c:pt idx="59">
                  <c:v>1.66E-2</c:v>
                </c:pt>
                <c:pt idx="60">
                  <c:v>1.7599999999999998E-2</c:v>
                </c:pt>
                <c:pt idx="61">
                  <c:v>1.9599999999999999E-2</c:v>
                </c:pt>
                <c:pt idx="62">
                  <c:v>2.1700000000000001E-2</c:v>
                </c:pt>
                <c:pt idx="63">
                  <c:v>2.3799999999999998E-2</c:v>
                </c:pt>
                <c:pt idx="64">
                  <c:v>2.5899999999999999E-2</c:v>
                </c:pt>
                <c:pt idx="65">
                  <c:v>2.8000000000000004E-2</c:v>
                </c:pt>
                <c:pt idx="66">
                  <c:v>3.0199999999999998E-2</c:v>
                </c:pt>
                <c:pt idx="67">
                  <c:v>3.4499999999999996E-2</c:v>
                </c:pt>
                <c:pt idx="68">
                  <c:v>3.8800000000000001E-2</c:v>
                </c:pt>
                <c:pt idx="69">
                  <c:v>4.3200000000000002E-2</c:v>
                </c:pt>
                <c:pt idx="70">
                  <c:v>4.7599999999999996E-2</c:v>
                </c:pt>
                <c:pt idx="71">
                  <c:v>5.21E-2</c:v>
                </c:pt>
                <c:pt idx="72">
                  <c:v>5.6499999999999995E-2</c:v>
                </c:pt>
                <c:pt idx="73">
                  <c:v>6.0999999999999999E-2</c:v>
                </c:pt>
                <c:pt idx="74">
                  <c:v>6.5600000000000006E-2</c:v>
                </c:pt>
                <c:pt idx="75">
                  <c:v>7.0099999999999996E-2</c:v>
                </c:pt>
                <c:pt idx="76">
                  <c:v>7.4700000000000003E-2</c:v>
                </c:pt>
                <c:pt idx="77">
                  <c:v>7.9200000000000007E-2</c:v>
                </c:pt>
                <c:pt idx="78">
                  <c:v>8.8400000000000006E-2</c:v>
                </c:pt>
                <c:pt idx="79">
                  <c:v>9.9900000000000003E-2</c:v>
                </c:pt>
                <c:pt idx="80">
                  <c:v>0.1115</c:v>
                </c:pt>
                <c:pt idx="81">
                  <c:v>0.12310000000000001</c:v>
                </c:pt>
                <c:pt idx="82">
                  <c:v>0.13469999999999999</c:v>
                </c:pt>
                <c:pt idx="83">
                  <c:v>0.14630000000000001</c:v>
                </c:pt>
                <c:pt idx="84">
                  <c:v>0.15789999999999998</c:v>
                </c:pt>
                <c:pt idx="85">
                  <c:v>0.1694</c:v>
                </c:pt>
                <c:pt idx="86">
                  <c:v>0.18099999999999999</c:v>
                </c:pt>
                <c:pt idx="87">
                  <c:v>0.20400000000000001</c:v>
                </c:pt>
                <c:pt idx="88">
                  <c:v>0.22679999999999997</c:v>
                </c:pt>
                <c:pt idx="89">
                  <c:v>0.24959999999999999</c:v>
                </c:pt>
                <c:pt idx="90">
                  <c:v>0.27210000000000001</c:v>
                </c:pt>
                <c:pt idx="91">
                  <c:v>0.29449999999999998</c:v>
                </c:pt>
                <c:pt idx="92">
                  <c:v>0.31680000000000003</c:v>
                </c:pt>
                <c:pt idx="93">
                  <c:v>0.36080000000000001</c:v>
                </c:pt>
                <c:pt idx="94">
                  <c:v>0.4042</c:v>
                </c:pt>
                <c:pt idx="95">
                  <c:v>0.4471</c:v>
                </c:pt>
                <c:pt idx="96">
                  <c:v>0.4894</c:v>
                </c:pt>
                <c:pt idx="97">
                  <c:v>0.53129999999999999</c:v>
                </c:pt>
                <c:pt idx="98">
                  <c:v>0.57279999999999998</c:v>
                </c:pt>
                <c:pt idx="99">
                  <c:v>0.6139</c:v>
                </c:pt>
                <c:pt idx="100">
                  <c:v>0.65469999999999995</c:v>
                </c:pt>
                <c:pt idx="101">
                  <c:v>0.69520000000000004</c:v>
                </c:pt>
                <c:pt idx="102">
                  <c:v>0.73550000000000004</c:v>
                </c:pt>
                <c:pt idx="103" formatCode="0.00">
                  <c:v>0.77560000000000007</c:v>
                </c:pt>
                <c:pt idx="104" formatCode="0.00">
                  <c:v>0.85540000000000005</c:v>
                </c:pt>
                <c:pt idx="105" formatCode="0.00">
                  <c:v>0.95479999999999998</c:v>
                </c:pt>
                <c:pt idx="106" formatCode="0.00">
                  <c:v>1.05</c:v>
                </c:pt>
                <c:pt idx="107" formatCode="0.00">
                  <c:v>1.1499999999999999</c:v>
                </c:pt>
                <c:pt idx="108" formatCode="0.00">
                  <c:v>1.25</c:v>
                </c:pt>
                <c:pt idx="109" formatCode="0.00">
                  <c:v>1.36</c:v>
                </c:pt>
                <c:pt idx="110" formatCode="0.00">
                  <c:v>1.46</c:v>
                </c:pt>
                <c:pt idx="111" formatCode="0.00">
                  <c:v>1.56</c:v>
                </c:pt>
                <c:pt idx="112" formatCode="0.00">
                  <c:v>1.67</c:v>
                </c:pt>
                <c:pt idx="113" formatCode="0.00">
                  <c:v>1.88</c:v>
                </c:pt>
                <c:pt idx="114" formatCode="0.00">
                  <c:v>2.1</c:v>
                </c:pt>
                <c:pt idx="115" formatCode="0.00">
                  <c:v>2.33</c:v>
                </c:pt>
                <c:pt idx="116" formatCode="0.00">
                  <c:v>2.56</c:v>
                </c:pt>
                <c:pt idx="117" formatCode="0.00">
                  <c:v>2.8</c:v>
                </c:pt>
                <c:pt idx="118" formatCode="0.00">
                  <c:v>3.04</c:v>
                </c:pt>
                <c:pt idx="119" formatCode="0.00">
                  <c:v>3.55</c:v>
                </c:pt>
                <c:pt idx="120" formatCode="0.00">
                  <c:v>4.09</c:v>
                </c:pt>
                <c:pt idx="121" formatCode="0.00">
                  <c:v>4.6500000000000004</c:v>
                </c:pt>
                <c:pt idx="122" formatCode="0.00">
                  <c:v>5.23</c:v>
                </c:pt>
                <c:pt idx="123" formatCode="0.00">
                  <c:v>5.84</c:v>
                </c:pt>
                <c:pt idx="124" formatCode="0.00">
                  <c:v>6.47</c:v>
                </c:pt>
                <c:pt idx="125" formatCode="0.00">
                  <c:v>7.12</c:v>
                </c:pt>
                <c:pt idx="126" formatCode="0.00">
                  <c:v>7.79</c:v>
                </c:pt>
                <c:pt idx="127" formatCode="0.00">
                  <c:v>8.49</c:v>
                </c:pt>
                <c:pt idx="128" formatCode="0.00">
                  <c:v>9.2100000000000009</c:v>
                </c:pt>
                <c:pt idx="129" formatCode="0.00">
                  <c:v>9.9499999999999993</c:v>
                </c:pt>
                <c:pt idx="130" formatCode="0.00">
                  <c:v>11.5</c:v>
                </c:pt>
                <c:pt idx="131" formatCode="0.00">
                  <c:v>13.54</c:v>
                </c:pt>
                <c:pt idx="132" formatCode="0.00">
                  <c:v>15.68</c:v>
                </c:pt>
                <c:pt idx="133" formatCode="0.00">
                  <c:v>17.91</c:v>
                </c:pt>
                <c:pt idx="134" formatCode="0.00">
                  <c:v>20.23</c:v>
                </c:pt>
                <c:pt idx="135" formatCode="0.00">
                  <c:v>22.65</c:v>
                </c:pt>
                <c:pt idx="136" formatCode="0.00">
                  <c:v>25.17</c:v>
                </c:pt>
                <c:pt idx="137" formatCode="0.00">
                  <c:v>27.77</c:v>
                </c:pt>
                <c:pt idx="138" formatCode="0.00">
                  <c:v>30.47</c:v>
                </c:pt>
                <c:pt idx="139" formatCode="0.00">
                  <c:v>36.119999999999997</c:v>
                </c:pt>
                <c:pt idx="140" formatCode="0.00">
                  <c:v>42.12</c:v>
                </c:pt>
                <c:pt idx="141" formatCode="0.00">
                  <c:v>48.45</c:v>
                </c:pt>
                <c:pt idx="142" formatCode="0.00">
                  <c:v>55.11</c:v>
                </c:pt>
                <c:pt idx="143" formatCode="0.00">
                  <c:v>62.09</c:v>
                </c:pt>
                <c:pt idx="144" formatCode="0.00">
                  <c:v>69.38</c:v>
                </c:pt>
                <c:pt idx="145" formatCode="0.00">
                  <c:v>84.85</c:v>
                </c:pt>
                <c:pt idx="146" formatCode="0.00">
                  <c:v>101.51</c:v>
                </c:pt>
                <c:pt idx="147" formatCode="0.00">
                  <c:v>119.3</c:v>
                </c:pt>
                <c:pt idx="148" formatCode="0.00">
                  <c:v>138.19999999999999</c:v>
                </c:pt>
                <c:pt idx="149" formatCode="0.00">
                  <c:v>158.18</c:v>
                </c:pt>
                <c:pt idx="150" formatCode="0.00">
                  <c:v>179.22</c:v>
                </c:pt>
                <c:pt idx="151" formatCode="0.00">
                  <c:v>201.3</c:v>
                </c:pt>
                <c:pt idx="152" formatCode="0.00">
                  <c:v>224.39</c:v>
                </c:pt>
                <c:pt idx="153" formatCode="0.00">
                  <c:v>248.48</c:v>
                </c:pt>
                <c:pt idx="154" formatCode="0.00">
                  <c:v>273.55</c:v>
                </c:pt>
                <c:pt idx="155" formatCode="0.00">
                  <c:v>299.58999999999997</c:v>
                </c:pt>
                <c:pt idx="156" formatCode="0.00">
                  <c:v>354.52</c:v>
                </c:pt>
                <c:pt idx="157" formatCode="0.00">
                  <c:v>428.4</c:v>
                </c:pt>
                <c:pt idx="158" formatCode="0.00">
                  <c:v>507.95</c:v>
                </c:pt>
                <c:pt idx="159" formatCode="0.00">
                  <c:v>593.04</c:v>
                </c:pt>
                <c:pt idx="160" formatCode="0.00">
                  <c:v>683.53</c:v>
                </c:pt>
                <c:pt idx="161" formatCode="0.00">
                  <c:v>779.32</c:v>
                </c:pt>
                <c:pt idx="162" formatCode="0.00">
                  <c:v>880.3</c:v>
                </c:pt>
                <c:pt idx="163" formatCode="0.00">
                  <c:v>986.4</c:v>
                </c:pt>
                <c:pt idx="164" formatCode="0.00">
                  <c:v>1100</c:v>
                </c:pt>
                <c:pt idx="165" formatCode="0.00">
                  <c:v>1330</c:v>
                </c:pt>
                <c:pt idx="166" formatCode="0.00">
                  <c:v>1590</c:v>
                </c:pt>
                <c:pt idx="167" formatCode="0.00">
                  <c:v>1870</c:v>
                </c:pt>
                <c:pt idx="168" formatCode="0.00">
                  <c:v>2160</c:v>
                </c:pt>
                <c:pt idx="169" formatCode="0.00">
                  <c:v>2470</c:v>
                </c:pt>
                <c:pt idx="170" formatCode="0.00">
                  <c:v>2800</c:v>
                </c:pt>
                <c:pt idx="171" formatCode="0.00">
                  <c:v>3510</c:v>
                </c:pt>
                <c:pt idx="172" formatCode="0.00">
                  <c:v>4280</c:v>
                </c:pt>
                <c:pt idx="173" formatCode="0.00">
                  <c:v>5120</c:v>
                </c:pt>
                <c:pt idx="174" formatCode="0.00">
                  <c:v>6020</c:v>
                </c:pt>
                <c:pt idx="175" formatCode="0.00">
                  <c:v>6980</c:v>
                </c:pt>
                <c:pt idx="176" formatCode="0.00">
                  <c:v>8000</c:v>
                </c:pt>
                <c:pt idx="177" formatCode="0.00">
                  <c:v>9080</c:v>
                </c:pt>
                <c:pt idx="178" formatCode="0.00">
                  <c:v>10210</c:v>
                </c:pt>
                <c:pt idx="179" formatCode="0.00">
                  <c:v>11400</c:v>
                </c:pt>
                <c:pt idx="180" formatCode="0.00">
                  <c:v>12640</c:v>
                </c:pt>
                <c:pt idx="181" formatCode="0.00">
                  <c:v>13940</c:v>
                </c:pt>
                <c:pt idx="182" formatCode="0.0">
                  <c:v>16670</c:v>
                </c:pt>
                <c:pt idx="183" formatCode="0.0">
                  <c:v>20360</c:v>
                </c:pt>
                <c:pt idx="184" formatCode="0.0">
                  <c:v>24340</c:v>
                </c:pt>
                <c:pt idx="185" formatCode="0.0">
                  <c:v>28600</c:v>
                </c:pt>
                <c:pt idx="186" formatCode="0.0">
                  <c:v>33120</c:v>
                </c:pt>
                <c:pt idx="187" formatCode="0.0">
                  <c:v>37890</c:v>
                </c:pt>
                <c:pt idx="188" formatCode="0.0">
                  <c:v>42890</c:v>
                </c:pt>
                <c:pt idx="189" formatCode="0.0">
                  <c:v>48130</c:v>
                </c:pt>
                <c:pt idx="190" formatCode="0.0">
                  <c:v>53580</c:v>
                </c:pt>
                <c:pt idx="191" formatCode="0.0">
                  <c:v>65099.999999999993</c:v>
                </c:pt>
                <c:pt idx="192" formatCode="0.0">
                  <c:v>77390</c:v>
                </c:pt>
                <c:pt idx="193" formatCode="0.0">
                  <c:v>90390</c:v>
                </c:pt>
                <c:pt idx="194" formatCode="0.0">
                  <c:v>104040</c:v>
                </c:pt>
                <c:pt idx="195" formatCode="0.0">
                  <c:v>118310</c:v>
                </c:pt>
                <c:pt idx="196" formatCode="0.0">
                  <c:v>133130</c:v>
                </c:pt>
                <c:pt idx="197" formatCode="0.0">
                  <c:v>164290</c:v>
                </c:pt>
                <c:pt idx="198" formatCode="0.0">
                  <c:v>197260</c:v>
                </c:pt>
                <c:pt idx="199" formatCode="0.0">
                  <c:v>231810</c:v>
                </c:pt>
                <c:pt idx="200" formatCode="0.0">
                  <c:v>267720</c:v>
                </c:pt>
                <c:pt idx="201" formatCode="0.0">
                  <c:v>304840</c:v>
                </c:pt>
                <c:pt idx="202" formatCode="0.0">
                  <c:v>343000</c:v>
                </c:pt>
                <c:pt idx="203" formatCode="0.0">
                  <c:v>382080</c:v>
                </c:pt>
                <c:pt idx="204" formatCode="0.0">
                  <c:v>421980</c:v>
                </c:pt>
                <c:pt idx="205" formatCode="0.0">
                  <c:v>462590</c:v>
                </c:pt>
                <c:pt idx="206" formatCode="0.0">
                  <c:v>503830</c:v>
                </c:pt>
                <c:pt idx="207" formatCode="0.0">
                  <c:v>545640</c:v>
                </c:pt>
                <c:pt idx="208" formatCode="0.0">
                  <c:v>630650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srim2H_Au!$D$20:$D$228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srim2H_Au!$M$20:$M$228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1.9E-3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2.4000000000000002E-3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2.9000000000000002E-3</c:v>
                </c:pt>
                <c:pt idx="16">
                  <c:v>3.0999999999999999E-3</c:v>
                </c:pt>
                <c:pt idx="17">
                  <c:v>3.3E-3</c:v>
                </c:pt>
                <c:pt idx="18">
                  <c:v>3.4000000000000002E-3</c:v>
                </c:pt>
                <c:pt idx="19">
                  <c:v>3.5999999999999999E-3</c:v>
                </c:pt>
                <c:pt idx="20">
                  <c:v>3.6999999999999997E-3</c:v>
                </c:pt>
                <c:pt idx="21">
                  <c:v>3.8999999999999998E-3</c:v>
                </c:pt>
                <c:pt idx="22">
                  <c:v>4.0000000000000001E-3</c:v>
                </c:pt>
                <c:pt idx="23">
                  <c:v>4.2000000000000006E-3</c:v>
                </c:pt>
                <c:pt idx="24">
                  <c:v>4.3E-3</c:v>
                </c:pt>
                <c:pt idx="25">
                  <c:v>4.4999999999999997E-3</c:v>
                </c:pt>
                <c:pt idx="26">
                  <c:v>4.7000000000000002E-3</c:v>
                </c:pt>
                <c:pt idx="27">
                  <c:v>5.0000000000000001E-3</c:v>
                </c:pt>
                <c:pt idx="28">
                  <c:v>5.3E-3</c:v>
                </c:pt>
                <c:pt idx="29">
                  <c:v>5.5999999999999999E-3</c:v>
                </c:pt>
                <c:pt idx="30">
                  <c:v>5.8999999999999999E-3</c:v>
                </c:pt>
                <c:pt idx="31">
                  <c:v>6.1999999999999998E-3</c:v>
                </c:pt>
                <c:pt idx="32">
                  <c:v>6.5000000000000006E-3</c:v>
                </c:pt>
                <c:pt idx="33">
                  <c:v>6.7000000000000002E-3</c:v>
                </c:pt>
                <c:pt idx="34">
                  <c:v>7.000000000000001E-3</c:v>
                </c:pt>
                <c:pt idx="35">
                  <c:v>7.4999999999999997E-3</c:v>
                </c:pt>
                <c:pt idx="36">
                  <c:v>7.9000000000000008E-3</c:v>
                </c:pt>
                <c:pt idx="37">
                  <c:v>8.4000000000000012E-3</c:v>
                </c:pt>
                <c:pt idx="38">
                  <c:v>8.7999999999999988E-3</c:v>
                </c:pt>
                <c:pt idx="39">
                  <c:v>9.2999999999999992E-3</c:v>
                </c:pt>
                <c:pt idx="40">
                  <c:v>9.7000000000000003E-3</c:v>
                </c:pt>
                <c:pt idx="41">
                  <c:v>1.0499999999999999E-2</c:v>
                </c:pt>
                <c:pt idx="42">
                  <c:v>1.1300000000000001E-2</c:v>
                </c:pt>
                <c:pt idx="43">
                  <c:v>1.2E-2</c:v>
                </c:pt>
                <c:pt idx="44">
                  <c:v>1.2699999999999999E-2</c:v>
                </c:pt>
                <c:pt idx="45">
                  <c:v>1.34E-2</c:v>
                </c:pt>
                <c:pt idx="46">
                  <c:v>1.4099999999999998E-2</c:v>
                </c:pt>
                <c:pt idx="47">
                  <c:v>1.4799999999999999E-2</c:v>
                </c:pt>
                <c:pt idx="48">
                  <c:v>1.54E-2</c:v>
                </c:pt>
                <c:pt idx="49">
                  <c:v>1.61E-2</c:v>
                </c:pt>
                <c:pt idx="50">
                  <c:v>1.67E-2</c:v>
                </c:pt>
                <c:pt idx="51">
                  <c:v>1.7299999999999999E-2</c:v>
                </c:pt>
                <c:pt idx="52">
                  <c:v>1.8499999999999999E-2</c:v>
                </c:pt>
                <c:pt idx="53">
                  <c:v>1.9900000000000001E-2</c:v>
                </c:pt>
                <c:pt idx="54">
                  <c:v>2.1299999999999999E-2</c:v>
                </c:pt>
                <c:pt idx="55">
                  <c:v>2.2700000000000001E-2</c:v>
                </c:pt>
                <c:pt idx="56">
                  <c:v>2.4E-2</c:v>
                </c:pt>
                <c:pt idx="57">
                  <c:v>2.53E-2</c:v>
                </c:pt>
                <c:pt idx="58">
                  <c:v>2.6500000000000003E-2</c:v>
                </c:pt>
                <c:pt idx="59">
                  <c:v>2.7700000000000002E-2</c:v>
                </c:pt>
                <c:pt idx="60">
                  <c:v>2.8899999999999999E-2</c:v>
                </c:pt>
                <c:pt idx="61">
                  <c:v>3.1199999999999999E-2</c:v>
                </c:pt>
                <c:pt idx="62">
                  <c:v>3.3500000000000002E-2</c:v>
                </c:pt>
                <c:pt idx="63">
                  <c:v>3.56E-2</c:v>
                </c:pt>
                <c:pt idx="64">
                  <c:v>3.78E-2</c:v>
                </c:pt>
                <c:pt idx="65">
                  <c:v>3.9900000000000005E-2</c:v>
                </c:pt>
                <c:pt idx="66">
                  <c:v>4.19E-2</c:v>
                </c:pt>
                <c:pt idx="67">
                  <c:v>4.5900000000000003E-2</c:v>
                </c:pt>
                <c:pt idx="68">
                  <c:v>4.9700000000000001E-2</c:v>
                </c:pt>
                <c:pt idx="69">
                  <c:v>5.3400000000000003E-2</c:v>
                </c:pt>
                <c:pt idx="70">
                  <c:v>5.6899999999999992E-2</c:v>
                </c:pt>
                <c:pt idx="71">
                  <c:v>6.0399999999999995E-2</c:v>
                </c:pt>
                <c:pt idx="72">
                  <c:v>6.3799999999999996E-2</c:v>
                </c:pt>
                <c:pt idx="73">
                  <c:v>6.7000000000000004E-2</c:v>
                </c:pt>
                <c:pt idx="74">
                  <c:v>7.0199999999999999E-2</c:v>
                </c:pt>
                <c:pt idx="75">
                  <c:v>7.3300000000000004E-2</c:v>
                </c:pt>
                <c:pt idx="76">
                  <c:v>7.6300000000000007E-2</c:v>
                </c:pt>
                <c:pt idx="77">
                  <c:v>7.9300000000000009E-2</c:v>
                </c:pt>
                <c:pt idx="78">
                  <c:v>8.4900000000000003E-2</c:v>
                </c:pt>
                <c:pt idx="79">
                  <c:v>9.1600000000000001E-2</c:v>
                </c:pt>
                <c:pt idx="80">
                  <c:v>9.8000000000000004E-2</c:v>
                </c:pt>
                <c:pt idx="81">
                  <c:v>0.1041</c:v>
                </c:pt>
                <c:pt idx="82">
                  <c:v>0.1099</c:v>
                </c:pt>
                <c:pt idx="83">
                  <c:v>0.11539999999999999</c:v>
                </c:pt>
                <c:pt idx="84">
                  <c:v>0.12079999999999999</c:v>
                </c:pt>
                <c:pt idx="85">
                  <c:v>0.12589999999999998</c:v>
                </c:pt>
                <c:pt idx="86">
                  <c:v>0.13069999999999998</c:v>
                </c:pt>
                <c:pt idx="87">
                  <c:v>0.13999999999999999</c:v>
                </c:pt>
                <c:pt idx="88">
                  <c:v>0.14850000000000002</c:v>
                </c:pt>
                <c:pt idx="89">
                  <c:v>0.15660000000000002</c:v>
                </c:pt>
                <c:pt idx="90">
                  <c:v>0.1641</c:v>
                </c:pt>
                <c:pt idx="91">
                  <c:v>0.17130000000000001</c:v>
                </c:pt>
                <c:pt idx="92">
                  <c:v>0.17799999999999999</c:v>
                </c:pt>
                <c:pt idx="93">
                  <c:v>0.1905</c:v>
                </c:pt>
                <c:pt idx="94">
                  <c:v>0.20179999999999998</c:v>
                </c:pt>
                <c:pt idx="95">
                  <c:v>0.2122</c:v>
                </c:pt>
                <c:pt idx="96">
                  <c:v>0.2218</c:v>
                </c:pt>
                <c:pt idx="97">
                  <c:v>0.23069999999999999</c:v>
                </c:pt>
                <c:pt idx="98">
                  <c:v>0.23910000000000001</c:v>
                </c:pt>
                <c:pt idx="99">
                  <c:v>0.24700000000000003</c:v>
                </c:pt>
                <c:pt idx="100">
                  <c:v>0.25440000000000002</c:v>
                </c:pt>
                <c:pt idx="101">
                  <c:v>0.26150000000000001</c:v>
                </c:pt>
                <c:pt idx="102">
                  <c:v>0.26819999999999999</c:v>
                </c:pt>
                <c:pt idx="103">
                  <c:v>0.27460000000000001</c:v>
                </c:pt>
                <c:pt idx="104">
                  <c:v>0.2868</c:v>
                </c:pt>
                <c:pt idx="105">
                  <c:v>0.30080000000000001</c:v>
                </c:pt>
                <c:pt idx="106">
                  <c:v>0.31389999999999996</c:v>
                </c:pt>
                <c:pt idx="107">
                  <c:v>0.3261</c:v>
                </c:pt>
                <c:pt idx="108">
                  <c:v>0.33779999999999999</c:v>
                </c:pt>
                <c:pt idx="109">
                  <c:v>0.34889999999999999</c:v>
                </c:pt>
                <c:pt idx="110">
                  <c:v>0.35970000000000002</c:v>
                </c:pt>
                <c:pt idx="111">
                  <c:v>0.37019999999999997</c:v>
                </c:pt>
                <c:pt idx="112">
                  <c:v>0.38039999999999996</c:v>
                </c:pt>
                <c:pt idx="113">
                  <c:v>0.40069999999999995</c:v>
                </c:pt>
                <c:pt idx="114">
                  <c:v>0.42049999999999998</c:v>
                </c:pt>
                <c:pt idx="115">
                  <c:v>0.43990000000000001</c:v>
                </c:pt>
                <c:pt idx="116">
                  <c:v>0.45919999999999994</c:v>
                </c:pt>
                <c:pt idx="117">
                  <c:v>0.47830000000000006</c:v>
                </c:pt>
                <c:pt idx="118">
                  <c:v>0.49729999999999996</c:v>
                </c:pt>
                <c:pt idx="119">
                  <c:v>0.53749999999999998</c:v>
                </c:pt>
                <c:pt idx="120">
                  <c:v>0.57779999999999998</c:v>
                </c:pt>
                <c:pt idx="121">
                  <c:v>0.61840000000000006</c:v>
                </c:pt>
                <c:pt idx="122">
                  <c:v>0.65949999999999998</c:v>
                </c:pt>
                <c:pt idx="123">
                  <c:v>0.70119999999999993</c:v>
                </c:pt>
                <c:pt idx="124">
                  <c:v>0.74340000000000006</c:v>
                </c:pt>
                <c:pt idx="125">
                  <c:v>0.7863</c:v>
                </c:pt>
                <c:pt idx="126">
                  <c:v>0.83000000000000007</c:v>
                </c:pt>
                <c:pt idx="127">
                  <c:v>0.87430000000000008</c:v>
                </c:pt>
                <c:pt idx="128">
                  <c:v>0.91940000000000011</c:v>
                </c:pt>
                <c:pt idx="129">
                  <c:v>0.96530000000000005</c:v>
                </c:pt>
                <c:pt idx="130">
                  <c:v>1.07</c:v>
                </c:pt>
                <c:pt idx="131">
                  <c:v>1.21</c:v>
                </c:pt>
                <c:pt idx="132">
                  <c:v>1.35</c:v>
                </c:pt>
                <c:pt idx="133">
                  <c:v>1.49</c:v>
                </c:pt>
                <c:pt idx="134">
                  <c:v>1.63</c:v>
                </c:pt>
                <c:pt idx="135">
                  <c:v>1.77</c:v>
                </c:pt>
                <c:pt idx="136">
                  <c:v>1.91</c:v>
                </c:pt>
                <c:pt idx="137">
                  <c:v>2.06</c:v>
                </c:pt>
                <c:pt idx="138">
                  <c:v>2.21</c:v>
                </c:pt>
                <c:pt idx="139">
                  <c:v>2.57</c:v>
                </c:pt>
                <c:pt idx="140">
                  <c:v>2.93</c:v>
                </c:pt>
                <c:pt idx="141">
                  <c:v>3.29</c:v>
                </c:pt>
                <c:pt idx="142">
                  <c:v>3.66</c:v>
                </c:pt>
                <c:pt idx="143">
                  <c:v>4.04</c:v>
                </c:pt>
                <c:pt idx="144">
                  <c:v>4.41</c:v>
                </c:pt>
                <c:pt idx="145">
                  <c:v>5.4</c:v>
                </c:pt>
                <c:pt idx="146">
                  <c:v>6.38</c:v>
                </c:pt>
                <c:pt idx="147">
                  <c:v>7.37</c:v>
                </c:pt>
                <c:pt idx="148">
                  <c:v>8.36</c:v>
                </c:pt>
                <c:pt idx="149">
                  <c:v>9.3699999999999992</c:v>
                </c:pt>
                <c:pt idx="150">
                  <c:v>10.4</c:v>
                </c:pt>
                <c:pt idx="151">
                  <c:v>11.44</c:v>
                </c:pt>
                <c:pt idx="152" formatCode="0.00">
                  <c:v>12.51</c:v>
                </c:pt>
                <c:pt idx="153" formatCode="0.00">
                  <c:v>13.6</c:v>
                </c:pt>
                <c:pt idx="154" formatCode="0.00">
                  <c:v>14.7</c:v>
                </c:pt>
                <c:pt idx="155" formatCode="0.00">
                  <c:v>15.83</c:v>
                </c:pt>
                <c:pt idx="156" formatCode="0.00">
                  <c:v>18.93</c:v>
                </c:pt>
                <c:pt idx="157" formatCode="0.00">
                  <c:v>23.24</c:v>
                </c:pt>
                <c:pt idx="158" formatCode="0.00">
                  <c:v>27.49</c:v>
                </c:pt>
                <c:pt idx="159" formatCode="0.00">
                  <c:v>31.76</c:v>
                </c:pt>
                <c:pt idx="160" formatCode="0.00">
                  <c:v>36.08</c:v>
                </c:pt>
                <c:pt idx="161" formatCode="0.00">
                  <c:v>40.46</c:v>
                </c:pt>
                <c:pt idx="162" formatCode="0.00">
                  <c:v>44.92</c:v>
                </c:pt>
                <c:pt idx="163" formatCode="0.00">
                  <c:v>49.47</c:v>
                </c:pt>
                <c:pt idx="164" formatCode="0.00">
                  <c:v>54.11</c:v>
                </c:pt>
                <c:pt idx="165" formatCode="0.00">
                  <c:v>67.8</c:v>
                </c:pt>
                <c:pt idx="166" formatCode="0.00">
                  <c:v>81.209999999999994</c:v>
                </c:pt>
                <c:pt idx="167" formatCode="0.00">
                  <c:v>94.6</c:v>
                </c:pt>
                <c:pt idx="168" formatCode="0.00">
                  <c:v>108.11</c:v>
                </c:pt>
                <c:pt idx="169" formatCode="0.00">
                  <c:v>121.8</c:v>
                </c:pt>
                <c:pt idx="170" formatCode="0.00">
                  <c:v>135.72999999999999</c:v>
                </c:pt>
                <c:pt idx="171" formatCode="0.00">
                  <c:v>178.55</c:v>
                </c:pt>
                <c:pt idx="172" formatCode="0.00">
                  <c:v>219.89</c:v>
                </c:pt>
                <c:pt idx="173" formatCode="0.00">
                  <c:v>260.95999999999998</c:v>
                </c:pt>
                <c:pt idx="174" formatCode="0.00">
                  <c:v>302.29000000000002</c:v>
                </c:pt>
                <c:pt idx="175" formatCode="0.00">
                  <c:v>344.14</c:v>
                </c:pt>
                <c:pt idx="176" formatCode="0.00">
                  <c:v>386.66</c:v>
                </c:pt>
                <c:pt idx="177" formatCode="0.00">
                  <c:v>429.92</c:v>
                </c:pt>
                <c:pt idx="178" formatCode="0.00">
                  <c:v>473.96</c:v>
                </c:pt>
                <c:pt idx="179" formatCode="0.00">
                  <c:v>518.79</c:v>
                </c:pt>
                <c:pt idx="180" formatCode="0.00">
                  <c:v>564.41999999999996</c:v>
                </c:pt>
                <c:pt idx="181" formatCode="0.00">
                  <c:v>610.85</c:v>
                </c:pt>
                <c:pt idx="182" formatCode="0.00">
                  <c:v>756.01</c:v>
                </c:pt>
                <c:pt idx="183" formatCode="0.00">
                  <c:v>959.19</c:v>
                </c:pt>
                <c:pt idx="184" formatCode="0.00">
                  <c:v>1150</c:v>
                </c:pt>
                <c:pt idx="185" formatCode="0.00">
                  <c:v>1350</c:v>
                </c:pt>
                <c:pt idx="186" formatCode="0.00">
                  <c:v>1540</c:v>
                </c:pt>
                <c:pt idx="187" formatCode="0.00">
                  <c:v>1730</c:v>
                </c:pt>
                <c:pt idx="188" formatCode="0.00">
                  <c:v>1920</c:v>
                </c:pt>
                <c:pt idx="189" formatCode="0.0">
                  <c:v>2110</c:v>
                </c:pt>
                <c:pt idx="190" formatCode="0.0">
                  <c:v>2310</c:v>
                </c:pt>
                <c:pt idx="191" formatCode="0.0">
                  <c:v>2930</c:v>
                </c:pt>
                <c:pt idx="192" formatCode="0.0">
                  <c:v>3510</c:v>
                </c:pt>
                <c:pt idx="193" formatCode="0.0">
                  <c:v>4070.0000000000005</c:v>
                </c:pt>
                <c:pt idx="194" formatCode="0.0">
                  <c:v>4620</c:v>
                </c:pt>
                <c:pt idx="195" formatCode="0.0">
                  <c:v>5160</c:v>
                </c:pt>
                <c:pt idx="196" formatCode="0.0">
                  <c:v>5700</c:v>
                </c:pt>
                <c:pt idx="197" formatCode="0.0">
                  <c:v>7420</c:v>
                </c:pt>
                <c:pt idx="198" formatCode="0.0">
                  <c:v>8980</c:v>
                </c:pt>
                <c:pt idx="199" formatCode="0.0">
                  <c:v>10440</c:v>
                </c:pt>
                <c:pt idx="200" formatCode="0.0">
                  <c:v>11840</c:v>
                </c:pt>
                <c:pt idx="201" formatCode="0.0">
                  <c:v>13180</c:v>
                </c:pt>
                <c:pt idx="202" formatCode="0.0">
                  <c:v>14480</c:v>
                </c:pt>
                <c:pt idx="203" formatCode="0.0">
                  <c:v>15730</c:v>
                </c:pt>
                <c:pt idx="204" formatCode="0.0">
                  <c:v>16960</c:v>
                </c:pt>
                <c:pt idx="205" formatCode="0.0">
                  <c:v>18140</c:v>
                </c:pt>
                <c:pt idx="206" formatCode="0.0">
                  <c:v>19300</c:v>
                </c:pt>
                <c:pt idx="207" formatCode="0.0">
                  <c:v>20430</c:v>
                </c:pt>
                <c:pt idx="208" formatCode="0.0">
                  <c:v>24140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srim2H_Au!$D$20:$D$228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srim2H_Au!$P$20:$P$228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1.9E-3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3.8E-3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5.0000000000000001E-3</c:v>
                </c:pt>
                <c:pt idx="35">
                  <c:v>5.4000000000000003E-3</c:v>
                </c:pt>
                <c:pt idx="36">
                  <c:v>5.7000000000000002E-3</c:v>
                </c:pt>
                <c:pt idx="37">
                  <c:v>6.0000000000000001E-3</c:v>
                </c:pt>
                <c:pt idx="38">
                  <c:v>6.3E-3</c:v>
                </c:pt>
                <c:pt idx="39">
                  <c:v>6.7000000000000002E-3</c:v>
                </c:pt>
                <c:pt idx="40">
                  <c:v>7.000000000000001E-3</c:v>
                </c:pt>
                <c:pt idx="41">
                  <c:v>7.6E-3</c:v>
                </c:pt>
                <c:pt idx="42">
                  <c:v>8.0999999999999996E-3</c:v>
                </c:pt>
                <c:pt idx="43">
                  <c:v>8.6999999999999994E-3</c:v>
                </c:pt>
                <c:pt idx="44">
                  <c:v>9.1999999999999998E-3</c:v>
                </c:pt>
                <c:pt idx="45">
                  <c:v>9.7000000000000003E-3</c:v>
                </c:pt>
                <c:pt idx="46">
                  <c:v>1.0199999999999999E-2</c:v>
                </c:pt>
                <c:pt idx="47">
                  <c:v>1.0699999999999999E-2</c:v>
                </c:pt>
                <c:pt idx="48">
                  <c:v>1.12E-2</c:v>
                </c:pt>
                <c:pt idx="49">
                  <c:v>1.17E-2</c:v>
                </c:pt>
                <c:pt idx="50">
                  <c:v>1.21E-2</c:v>
                </c:pt>
                <c:pt idx="51">
                  <c:v>1.26E-2</c:v>
                </c:pt>
                <c:pt idx="52">
                  <c:v>1.3500000000000002E-2</c:v>
                </c:pt>
                <c:pt idx="53">
                  <c:v>1.4599999999999998E-2</c:v>
                </c:pt>
                <c:pt idx="54">
                  <c:v>1.5599999999999999E-2</c:v>
                </c:pt>
                <c:pt idx="55">
                  <c:v>1.66E-2</c:v>
                </c:pt>
                <c:pt idx="56">
                  <c:v>1.7599999999999998E-2</c:v>
                </c:pt>
                <c:pt idx="57">
                  <c:v>1.8499999999999999E-2</c:v>
                </c:pt>
                <c:pt idx="58">
                  <c:v>1.95E-2</c:v>
                </c:pt>
                <c:pt idx="59">
                  <c:v>2.0399999999999998E-2</c:v>
                </c:pt>
                <c:pt idx="60">
                  <c:v>2.1299999999999999E-2</c:v>
                </c:pt>
                <c:pt idx="61">
                  <c:v>2.3100000000000002E-2</c:v>
                </c:pt>
                <c:pt idx="62">
                  <c:v>2.4799999999999999E-2</c:v>
                </c:pt>
                <c:pt idx="63">
                  <c:v>2.6500000000000003E-2</c:v>
                </c:pt>
                <c:pt idx="64">
                  <c:v>2.8100000000000003E-2</c:v>
                </c:pt>
                <c:pt idx="65">
                  <c:v>2.98E-2</c:v>
                </c:pt>
                <c:pt idx="66">
                  <c:v>3.1399999999999997E-2</c:v>
                </c:pt>
                <c:pt idx="67">
                  <c:v>3.4499999999999996E-2</c:v>
                </c:pt>
                <c:pt idx="68">
                  <c:v>3.7499999999999999E-2</c:v>
                </c:pt>
                <c:pt idx="69">
                  <c:v>4.0500000000000001E-2</c:v>
                </c:pt>
                <c:pt idx="70">
                  <c:v>4.3400000000000001E-2</c:v>
                </c:pt>
                <c:pt idx="71">
                  <c:v>4.6200000000000005E-2</c:v>
                </c:pt>
                <c:pt idx="72">
                  <c:v>4.8899999999999999E-2</c:v>
                </c:pt>
                <c:pt idx="73">
                  <c:v>5.16E-2</c:v>
                </c:pt>
                <c:pt idx="74">
                  <c:v>5.4300000000000001E-2</c:v>
                </c:pt>
                <c:pt idx="75">
                  <c:v>5.6899999999999992E-2</c:v>
                </c:pt>
                <c:pt idx="76">
                  <c:v>5.9399999999999994E-2</c:v>
                </c:pt>
                <c:pt idx="77">
                  <c:v>6.1899999999999997E-2</c:v>
                </c:pt>
                <c:pt idx="78">
                  <c:v>6.6799999999999998E-2</c:v>
                </c:pt>
                <c:pt idx="79">
                  <c:v>7.2700000000000001E-2</c:v>
                </c:pt>
                <c:pt idx="80">
                  <c:v>7.8399999999999997E-2</c:v>
                </c:pt>
                <c:pt idx="81">
                  <c:v>8.3799999999999999E-2</c:v>
                </c:pt>
                <c:pt idx="82">
                  <c:v>8.9099999999999999E-2</c:v>
                </c:pt>
                <c:pt idx="83">
                  <c:v>9.4199999999999992E-2</c:v>
                </c:pt>
                <c:pt idx="84">
                  <c:v>9.9199999999999997E-2</c:v>
                </c:pt>
                <c:pt idx="85">
                  <c:v>0.1041</c:v>
                </c:pt>
                <c:pt idx="86">
                  <c:v>0.10880000000000001</c:v>
                </c:pt>
                <c:pt idx="87">
                  <c:v>0.11779999999999999</c:v>
                </c:pt>
                <c:pt idx="88">
                  <c:v>0.12640000000000001</c:v>
                </c:pt>
                <c:pt idx="89">
                  <c:v>0.13469999999999999</c:v>
                </c:pt>
                <c:pt idx="90">
                  <c:v>0.14250000000000002</c:v>
                </c:pt>
                <c:pt idx="91">
                  <c:v>0.15009999999999998</c:v>
                </c:pt>
                <c:pt idx="92">
                  <c:v>0.15740000000000001</c:v>
                </c:pt>
                <c:pt idx="93">
                  <c:v>0.17119999999999999</c:v>
                </c:pt>
                <c:pt idx="94">
                  <c:v>0.18409999999999999</c:v>
                </c:pt>
                <c:pt idx="95">
                  <c:v>0.19619999999999999</c:v>
                </c:pt>
                <c:pt idx="96">
                  <c:v>0.20779999999999998</c:v>
                </c:pt>
                <c:pt idx="97">
                  <c:v>0.21869999999999998</c:v>
                </c:pt>
                <c:pt idx="98">
                  <c:v>0.22919999999999999</c:v>
                </c:pt>
                <c:pt idx="99">
                  <c:v>0.2392</c:v>
                </c:pt>
                <c:pt idx="100">
                  <c:v>0.24889999999999998</c:v>
                </c:pt>
                <c:pt idx="101">
                  <c:v>0.25819999999999999</c:v>
                </c:pt>
                <c:pt idx="102">
                  <c:v>0.26719999999999999</c:v>
                </c:pt>
                <c:pt idx="103">
                  <c:v>0.27599999999999997</c:v>
                </c:pt>
                <c:pt idx="104">
                  <c:v>0.2928</c:v>
                </c:pt>
                <c:pt idx="105">
                  <c:v>0.31280000000000002</c:v>
                </c:pt>
                <c:pt idx="106">
                  <c:v>0.33199999999999996</c:v>
                </c:pt>
                <c:pt idx="107">
                  <c:v>0.35039999999999999</c:v>
                </c:pt>
                <c:pt idx="108">
                  <c:v>0.36829999999999996</c:v>
                </c:pt>
                <c:pt idx="109">
                  <c:v>0.38580000000000003</c:v>
                </c:pt>
                <c:pt idx="110">
                  <c:v>0.40300000000000002</c:v>
                </c:pt>
                <c:pt idx="111">
                  <c:v>0.42000000000000004</c:v>
                </c:pt>
                <c:pt idx="112">
                  <c:v>0.43680000000000002</c:v>
                </c:pt>
                <c:pt idx="113">
                  <c:v>0.47020000000000001</c:v>
                </c:pt>
                <c:pt idx="114">
                  <c:v>0.50350000000000006</c:v>
                </c:pt>
                <c:pt idx="115">
                  <c:v>0.53689999999999993</c:v>
                </c:pt>
                <c:pt idx="116">
                  <c:v>0.57040000000000002</c:v>
                </c:pt>
                <c:pt idx="117">
                  <c:v>0.60430000000000006</c:v>
                </c:pt>
                <c:pt idx="118">
                  <c:v>0.63840000000000008</c:v>
                </c:pt>
                <c:pt idx="119">
                  <c:v>0.70779999999999998</c:v>
                </c:pt>
                <c:pt idx="120">
                  <c:v>0.77889999999999993</c:v>
                </c:pt>
                <c:pt idx="121">
                  <c:v>0.8516999999999999</c:v>
                </c:pt>
                <c:pt idx="122">
                  <c:v>0.92620000000000002</c:v>
                </c:pt>
                <c:pt idx="123">
                  <c:v>1</c:v>
                </c:pt>
                <c:pt idx="124">
                  <c:v>1.08</c:v>
                </c:pt>
                <c:pt idx="125">
                  <c:v>1.1599999999999999</c:v>
                </c:pt>
                <c:pt idx="126">
                  <c:v>1.24</c:v>
                </c:pt>
                <c:pt idx="127">
                  <c:v>1.33</c:v>
                </c:pt>
                <c:pt idx="128">
                  <c:v>1.41</c:v>
                </c:pt>
                <c:pt idx="129">
                  <c:v>1.5</c:v>
                </c:pt>
                <c:pt idx="130">
                  <c:v>1.68</c:v>
                </c:pt>
                <c:pt idx="131">
                  <c:v>1.92</c:v>
                </c:pt>
                <c:pt idx="132">
                  <c:v>2.16</c:v>
                </c:pt>
                <c:pt idx="133">
                  <c:v>2.41</c:v>
                </c:pt>
                <c:pt idx="134">
                  <c:v>2.67</c:v>
                </c:pt>
                <c:pt idx="135">
                  <c:v>2.93</c:v>
                </c:pt>
                <c:pt idx="136">
                  <c:v>3.2</c:v>
                </c:pt>
                <c:pt idx="137">
                  <c:v>3.48</c:v>
                </c:pt>
                <c:pt idx="138">
                  <c:v>3.76</c:v>
                </c:pt>
                <c:pt idx="139">
                  <c:v>4.3499999999999996</c:v>
                </c:pt>
                <c:pt idx="140">
                  <c:v>4.96</c:v>
                </c:pt>
                <c:pt idx="141">
                  <c:v>5.59</c:v>
                </c:pt>
                <c:pt idx="142">
                  <c:v>6.25</c:v>
                </c:pt>
                <c:pt idx="143">
                  <c:v>6.93</c:v>
                </c:pt>
                <c:pt idx="144">
                  <c:v>7.63</c:v>
                </c:pt>
                <c:pt idx="145">
                  <c:v>9.1</c:v>
                </c:pt>
                <c:pt idx="146">
                  <c:v>10.66</c:v>
                </c:pt>
                <c:pt idx="147">
                  <c:v>12.29</c:v>
                </c:pt>
                <c:pt idx="148">
                  <c:v>14.01</c:v>
                </c:pt>
                <c:pt idx="149">
                  <c:v>15.8</c:v>
                </c:pt>
                <c:pt idx="150">
                  <c:v>17.670000000000002</c:v>
                </c:pt>
                <c:pt idx="151" formatCode="0.00">
                  <c:v>19.600000000000001</c:v>
                </c:pt>
                <c:pt idx="152" formatCode="0.00">
                  <c:v>21.61</c:v>
                </c:pt>
                <c:pt idx="153" formatCode="0.00">
                  <c:v>23.69</c:v>
                </c:pt>
                <c:pt idx="154" formatCode="0.00">
                  <c:v>25.84</c:v>
                </c:pt>
                <c:pt idx="155" formatCode="0.00">
                  <c:v>28.06</c:v>
                </c:pt>
                <c:pt idx="156" formatCode="0.00">
                  <c:v>32.700000000000003</c:v>
                </c:pt>
                <c:pt idx="157" formatCode="0.00">
                  <c:v>38.85</c:v>
                </c:pt>
                <c:pt idx="158" formatCode="0.00">
                  <c:v>45.4</c:v>
                </c:pt>
                <c:pt idx="159" formatCode="0.00">
                  <c:v>52.33</c:v>
                </c:pt>
                <c:pt idx="160" formatCode="0.00">
                  <c:v>59.62</c:v>
                </c:pt>
                <c:pt idx="161" formatCode="0.00">
                  <c:v>67.28</c:v>
                </c:pt>
                <c:pt idx="162" formatCode="0.00">
                  <c:v>75.290000000000006</c:v>
                </c:pt>
                <c:pt idx="163" formatCode="0.00">
                  <c:v>83.64</c:v>
                </c:pt>
                <c:pt idx="164" formatCode="0.00">
                  <c:v>92.33</c:v>
                </c:pt>
                <c:pt idx="165" formatCode="0.00">
                  <c:v>110.71</c:v>
                </c:pt>
                <c:pt idx="166" formatCode="0.00">
                  <c:v>130.37</c:v>
                </c:pt>
                <c:pt idx="167" formatCode="0.00">
                  <c:v>151.27000000000001</c:v>
                </c:pt>
                <c:pt idx="168" formatCode="0.00">
                  <c:v>173.37</c:v>
                </c:pt>
                <c:pt idx="169" formatCode="0.00">
                  <c:v>196.65</c:v>
                </c:pt>
                <c:pt idx="170" formatCode="0.00">
                  <c:v>221.06</c:v>
                </c:pt>
                <c:pt idx="171" formatCode="0.00">
                  <c:v>273.22000000000003</c:v>
                </c:pt>
                <c:pt idx="172" formatCode="0.00">
                  <c:v>329.62</c:v>
                </c:pt>
                <c:pt idx="173" formatCode="0.00">
                  <c:v>390.1</c:v>
                </c:pt>
                <c:pt idx="174" formatCode="0.00">
                  <c:v>454.48</c:v>
                </c:pt>
                <c:pt idx="175" formatCode="0.00">
                  <c:v>522.63</c:v>
                </c:pt>
                <c:pt idx="176" formatCode="0.00">
                  <c:v>594.39</c:v>
                </c:pt>
                <c:pt idx="177" formatCode="0.00">
                  <c:v>669.65</c:v>
                </c:pt>
                <c:pt idx="178" formatCode="0.00">
                  <c:v>748.29</c:v>
                </c:pt>
                <c:pt idx="179" formatCode="0.00">
                  <c:v>830.2</c:v>
                </c:pt>
                <c:pt idx="180" formatCode="0.00">
                  <c:v>915.27</c:v>
                </c:pt>
                <c:pt idx="181" formatCode="0.00">
                  <c:v>1000</c:v>
                </c:pt>
                <c:pt idx="182" formatCode="0.00">
                  <c:v>1190</c:v>
                </c:pt>
                <c:pt idx="183" formatCode="0.00">
                  <c:v>1440</c:v>
                </c:pt>
                <c:pt idx="184" formatCode="0.00">
                  <c:v>1700</c:v>
                </c:pt>
                <c:pt idx="185" formatCode="0.00">
                  <c:v>1980</c:v>
                </c:pt>
                <c:pt idx="186" formatCode="0.00">
                  <c:v>2270</c:v>
                </c:pt>
                <c:pt idx="187" formatCode="0.00">
                  <c:v>2580</c:v>
                </c:pt>
                <c:pt idx="188" formatCode="0.0">
                  <c:v>2890</c:v>
                </c:pt>
                <c:pt idx="189" formatCode="0.0">
                  <c:v>3220</c:v>
                </c:pt>
                <c:pt idx="190" formatCode="0.0">
                  <c:v>3560</c:v>
                </c:pt>
                <c:pt idx="191" formatCode="0.0">
                  <c:v>4270</c:v>
                </c:pt>
                <c:pt idx="192" formatCode="0.0">
                  <c:v>5020</c:v>
                </c:pt>
                <c:pt idx="193" formatCode="0.0">
                  <c:v>5800</c:v>
                </c:pt>
                <c:pt idx="194" formatCode="0.0">
                  <c:v>6600</c:v>
                </c:pt>
                <c:pt idx="195" formatCode="0.0">
                  <c:v>7430</c:v>
                </c:pt>
                <c:pt idx="196" formatCode="0.0">
                  <c:v>8280</c:v>
                </c:pt>
                <c:pt idx="197" formatCode="0.0">
                  <c:v>10030</c:v>
                </c:pt>
                <c:pt idx="198" formatCode="0.0">
                  <c:v>11840</c:v>
                </c:pt>
                <c:pt idx="199" formatCode="0.0">
                  <c:v>13680</c:v>
                </c:pt>
                <c:pt idx="200" formatCode="0.0">
                  <c:v>15560</c:v>
                </c:pt>
                <c:pt idx="201" formatCode="0.0">
                  <c:v>17460</c:v>
                </c:pt>
                <c:pt idx="202" formatCode="0.0">
                  <c:v>19370</c:v>
                </c:pt>
                <c:pt idx="203" formatCode="0.0">
                  <c:v>21280</c:v>
                </c:pt>
                <c:pt idx="204" formatCode="0.0">
                  <c:v>23200</c:v>
                </c:pt>
                <c:pt idx="205" formatCode="0.0">
                  <c:v>25110</c:v>
                </c:pt>
                <c:pt idx="206" formatCode="0.0">
                  <c:v>27020</c:v>
                </c:pt>
                <c:pt idx="207" formatCode="0.0">
                  <c:v>28910</c:v>
                </c:pt>
                <c:pt idx="208" formatCode="0.0">
                  <c:v>32680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1760"/>
        <c:axId val="480842152"/>
      </c:scatterChart>
      <c:valAx>
        <c:axId val="4808417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2152"/>
        <c:crosses val="autoZero"/>
        <c:crossBetween val="midCat"/>
        <c:majorUnit val="10"/>
      </c:valAx>
      <c:valAx>
        <c:axId val="48084215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17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srim2H_C!$P$5</c:f>
          <c:strCache>
            <c:ptCount val="1"/>
            <c:pt idx="0">
              <c:v>srim2H_C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srim2H_C!$D$20:$D$228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srim2H_C!$E$20:$E$228</c:f>
              <c:numCache>
                <c:formatCode>0.000E+00</c:formatCode>
                <c:ptCount val="209"/>
                <c:pt idx="0">
                  <c:v>1.397E-2</c:v>
                </c:pt>
                <c:pt idx="1">
                  <c:v>1.481E-2</c:v>
                </c:pt>
                <c:pt idx="2">
                  <c:v>1.5610000000000001E-2</c:v>
                </c:pt>
                <c:pt idx="3">
                  <c:v>1.6379999999999999E-2</c:v>
                </c:pt>
                <c:pt idx="4">
                  <c:v>1.711E-2</c:v>
                </c:pt>
                <c:pt idx="5">
                  <c:v>1.78E-2</c:v>
                </c:pt>
                <c:pt idx="6">
                  <c:v>1.848E-2</c:v>
                </c:pt>
                <c:pt idx="7">
                  <c:v>1.9120000000000002E-2</c:v>
                </c:pt>
                <c:pt idx="8">
                  <c:v>1.975E-2</c:v>
                </c:pt>
                <c:pt idx="9">
                  <c:v>2.095E-2</c:v>
                </c:pt>
                <c:pt idx="10">
                  <c:v>2.2079999999999999E-2</c:v>
                </c:pt>
                <c:pt idx="11">
                  <c:v>2.316E-2</c:v>
                </c:pt>
                <c:pt idx="12">
                  <c:v>2.419E-2</c:v>
                </c:pt>
                <c:pt idx="13">
                  <c:v>2.5180000000000001E-2</c:v>
                </c:pt>
                <c:pt idx="14">
                  <c:v>2.613E-2</c:v>
                </c:pt>
                <c:pt idx="15">
                  <c:v>2.793E-2</c:v>
                </c:pt>
                <c:pt idx="16">
                  <c:v>2.963E-2</c:v>
                </c:pt>
                <c:pt idx="17">
                  <c:v>3.1230000000000001E-2</c:v>
                </c:pt>
                <c:pt idx="18">
                  <c:v>3.2750000000000001E-2</c:v>
                </c:pt>
                <c:pt idx="19">
                  <c:v>3.4209999999999997E-2</c:v>
                </c:pt>
                <c:pt idx="20">
                  <c:v>3.5610000000000003E-2</c:v>
                </c:pt>
                <c:pt idx="21">
                  <c:v>3.6949999999999997E-2</c:v>
                </c:pt>
                <c:pt idx="22">
                  <c:v>3.8249999999999999E-2</c:v>
                </c:pt>
                <c:pt idx="23">
                  <c:v>3.95E-2</c:v>
                </c:pt>
                <c:pt idx="24">
                  <c:v>4.0719999999999999E-2</c:v>
                </c:pt>
                <c:pt idx="25">
                  <c:v>4.19E-2</c:v>
                </c:pt>
                <c:pt idx="26">
                  <c:v>4.4159999999999998E-2</c:v>
                </c:pt>
                <c:pt idx="27">
                  <c:v>4.684E-2</c:v>
                </c:pt>
                <c:pt idx="28">
                  <c:v>4.938E-2</c:v>
                </c:pt>
                <c:pt idx="29">
                  <c:v>5.1790000000000003E-2</c:v>
                </c:pt>
                <c:pt idx="30">
                  <c:v>5.4089999999999999E-2</c:v>
                </c:pt>
                <c:pt idx="31">
                  <c:v>5.6300000000000003E-2</c:v>
                </c:pt>
                <c:pt idx="32">
                  <c:v>5.842E-2</c:v>
                </c:pt>
                <c:pt idx="33">
                  <c:v>6.0479999999999999E-2</c:v>
                </c:pt>
                <c:pt idx="34">
                  <c:v>6.2460000000000002E-2</c:v>
                </c:pt>
                <c:pt idx="35">
                  <c:v>6.6250000000000003E-2</c:v>
                </c:pt>
                <c:pt idx="36">
                  <c:v>6.9830000000000003E-2</c:v>
                </c:pt>
                <c:pt idx="37">
                  <c:v>7.324E-2</c:v>
                </c:pt>
                <c:pt idx="38">
                  <c:v>7.6499999999999999E-2</c:v>
                </c:pt>
                <c:pt idx="39">
                  <c:v>7.9619999999999996E-2</c:v>
                </c:pt>
                <c:pt idx="40">
                  <c:v>8.2629999999999995E-2</c:v>
                </c:pt>
                <c:pt idx="41">
                  <c:v>8.8330000000000006E-2</c:v>
                </c:pt>
                <c:pt idx="42">
                  <c:v>9.3689999999999996E-2</c:v>
                </c:pt>
                <c:pt idx="43">
                  <c:v>9.8760000000000001E-2</c:v>
                </c:pt>
                <c:pt idx="44">
                  <c:v>0.1036</c:v>
                </c:pt>
                <c:pt idx="45">
                  <c:v>0.1082</c:v>
                </c:pt>
                <c:pt idx="46">
                  <c:v>0.11260000000000001</c:v>
                </c:pt>
                <c:pt idx="47">
                  <c:v>0.1168</c:v>
                </c:pt>
                <c:pt idx="48">
                  <c:v>0.121</c:v>
                </c:pt>
                <c:pt idx="49">
                  <c:v>0.1249</c:v>
                </c:pt>
                <c:pt idx="50">
                  <c:v>0.1288</c:v>
                </c:pt>
                <c:pt idx="51">
                  <c:v>0.13250000000000001</c:v>
                </c:pt>
                <c:pt idx="52">
                  <c:v>0.13969999999999999</c:v>
                </c:pt>
                <c:pt idx="53">
                  <c:v>0.14810000000000001</c:v>
                </c:pt>
                <c:pt idx="54">
                  <c:v>0.15609999999999999</c:v>
                </c:pt>
                <c:pt idx="55">
                  <c:v>0.1638</c:v>
                </c:pt>
                <c:pt idx="56">
                  <c:v>0.1711</c:v>
                </c:pt>
                <c:pt idx="57">
                  <c:v>0.17799999999999999</c:v>
                </c:pt>
                <c:pt idx="58">
                  <c:v>0.18479999999999999</c:v>
                </c:pt>
                <c:pt idx="59">
                  <c:v>0.19120000000000001</c:v>
                </c:pt>
                <c:pt idx="60">
                  <c:v>0.19750000000000001</c:v>
                </c:pt>
                <c:pt idx="61">
                  <c:v>0.20860000000000001</c:v>
                </c:pt>
                <c:pt idx="62">
                  <c:v>0.21909999999999999</c:v>
                </c:pt>
                <c:pt idx="63">
                  <c:v>0.22900000000000001</c:v>
                </c:pt>
                <c:pt idx="64">
                  <c:v>0.23849999999999999</c:v>
                </c:pt>
                <c:pt idx="65">
                  <c:v>0.24759999999999999</c:v>
                </c:pt>
                <c:pt idx="66">
                  <c:v>0.25629999999999997</c:v>
                </c:pt>
                <c:pt idx="67">
                  <c:v>0.27279999999999999</c:v>
                </c:pt>
                <c:pt idx="68">
                  <c:v>0.28810000000000002</c:v>
                </c:pt>
                <c:pt idx="69">
                  <c:v>0.30259999999999998</c:v>
                </c:pt>
                <c:pt idx="70">
                  <c:v>0.31630000000000003</c:v>
                </c:pt>
                <c:pt idx="71">
                  <c:v>0.32919999999999999</c:v>
                </c:pt>
                <c:pt idx="72">
                  <c:v>0.34160000000000001</c:v>
                </c:pt>
                <c:pt idx="73">
                  <c:v>0.35339999999999999</c:v>
                </c:pt>
                <c:pt idx="74">
                  <c:v>0.36459999999999998</c:v>
                </c:pt>
                <c:pt idx="75">
                  <c:v>0.3755</c:v>
                </c:pt>
                <c:pt idx="76">
                  <c:v>0.38590000000000002</c:v>
                </c:pt>
                <c:pt idx="77">
                  <c:v>0.39589999999999997</c:v>
                </c:pt>
                <c:pt idx="78">
                  <c:v>0.4148</c:v>
                </c:pt>
                <c:pt idx="79">
                  <c:v>0.43669999999999998</c:v>
                </c:pt>
                <c:pt idx="80">
                  <c:v>0.45679999999999998</c:v>
                </c:pt>
                <c:pt idx="81">
                  <c:v>0.47539999999999999</c:v>
                </c:pt>
                <c:pt idx="82">
                  <c:v>0.49259999999999998</c:v>
                </c:pt>
                <c:pt idx="83">
                  <c:v>0.50860000000000005</c:v>
                </c:pt>
                <c:pt idx="84">
                  <c:v>0.52349999999999997</c:v>
                </c:pt>
                <c:pt idx="85">
                  <c:v>0.5373</c:v>
                </c:pt>
                <c:pt idx="86">
                  <c:v>0.55030000000000001</c:v>
                </c:pt>
                <c:pt idx="87">
                  <c:v>0.57369999999999999</c:v>
                </c:pt>
                <c:pt idx="88">
                  <c:v>0.59430000000000005</c:v>
                </c:pt>
                <c:pt idx="89">
                  <c:v>0.61260000000000003</c:v>
                </c:pt>
                <c:pt idx="90">
                  <c:v>0.62880000000000003</c:v>
                </c:pt>
                <c:pt idx="91">
                  <c:v>0.64329999999999998</c:v>
                </c:pt>
                <c:pt idx="92">
                  <c:v>0.65629999999999999</c:v>
                </c:pt>
                <c:pt idx="93">
                  <c:v>0.67859999999999998</c:v>
                </c:pt>
                <c:pt idx="94">
                  <c:v>0.69669999999999999</c:v>
                </c:pt>
                <c:pt idx="95">
                  <c:v>0.71130000000000004</c:v>
                </c:pt>
                <c:pt idx="96">
                  <c:v>0.72289999999999999</c:v>
                </c:pt>
                <c:pt idx="97">
                  <c:v>0.73170000000000002</c:v>
                </c:pt>
                <c:pt idx="98">
                  <c:v>0.73809999999999998</c:v>
                </c:pt>
                <c:pt idx="99">
                  <c:v>0.74229999999999996</c:v>
                </c:pt>
                <c:pt idx="100">
                  <c:v>0.74450000000000005</c:v>
                </c:pt>
                <c:pt idx="101">
                  <c:v>0.74490000000000001</c:v>
                </c:pt>
                <c:pt idx="102">
                  <c:v>0.74380000000000002</c:v>
                </c:pt>
                <c:pt idx="103">
                  <c:v>0.74139999999999995</c:v>
                </c:pt>
                <c:pt idx="104">
                  <c:v>0.73319999999999996</c:v>
                </c:pt>
                <c:pt idx="105">
                  <c:v>0.71860000000000002</c:v>
                </c:pt>
                <c:pt idx="106">
                  <c:v>0.70099999999999996</c:v>
                </c:pt>
                <c:pt idx="107">
                  <c:v>0.68179999999999996</c:v>
                </c:pt>
                <c:pt idx="108">
                  <c:v>0.66210000000000002</c:v>
                </c:pt>
                <c:pt idx="109">
                  <c:v>0.64249999999999996</c:v>
                </c:pt>
                <c:pt idx="110">
                  <c:v>0.62339999999999995</c:v>
                </c:pt>
                <c:pt idx="111">
                  <c:v>0.60499999999999998</c:v>
                </c:pt>
                <c:pt idx="112">
                  <c:v>0.58740000000000003</c:v>
                </c:pt>
                <c:pt idx="113">
                  <c:v>0.55479999999999996</c:v>
                </c:pt>
                <c:pt idx="114">
                  <c:v>0.52569999999999995</c:v>
                </c:pt>
                <c:pt idx="115">
                  <c:v>0.49959999999999999</c:v>
                </c:pt>
                <c:pt idx="116">
                  <c:v>0.4763</c:v>
                </c:pt>
                <c:pt idx="117">
                  <c:v>0.45540000000000003</c:v>
                </c:pt>
                <c:pt idx="118">
                  <c:v>0.4365</c:v>
                </c:pt>
                <c:pt idx="119">
                  <c:v>0.40379999999999999</c:v>
                </c:pt>
                <c:pt idx="120">
                  <c:v>0.3765</c:v>
                </c:pt>
                <c:pt idx="121">
                  <c:v>0.35339999999999999</c:v>
                </c:pt>
                <c:pt idx="122">
                  <c:v>0.33339999999999997</c:v>
                </c:pt>
                <c:pt idx="123">
                  <c:v>0.316</c:v>
                </c:pt>
                <c:pt idx="124">
                  <c:v>0.30070000000000002</c:v>
                </c:pt>
                <c:pt idx="125">
                  <c:v>0.28720000000000001</c:v>
                </c:pt>
                <c:pt idx="126">
                  <c:v>0.27500000000000002</c:v>
                </c:pt>
                <c:pt idx="127">
                  <c:v>0.26400000000000001</c:v>
                </c:pt>
                <c:pt idx="128">
                  <c:v>0.25409999999999999</c:v>
                </c:pt>
                <c:pt idx="129">
                  <c:v>0.245</c:v>
                </c:pt>
                <c:pt idx="130">
                  <c:v>0.2291</c:v>
                </c:pt>
                <c:pt idx="131">
                  <c:v>0.21310000000000001</c:v>
                </c:pt>
                <c:pt idx="132">
                  <c:v>0.19769999999999999</c:v>
                </c:pt>
                <c:pt idx="133">
                  <c:v>0.18479999999999999</c:v>
                </c:pt>
                <c:pt idx="134">
                  <c:v>0.17369999999999999</c:v>
                </c:pt>
                <c:pt idx="135">
                  <c:v>0.1641</c:v>
                </c:pt>
                <c:pt idx="136">
                  <c:v>0.1555</c:v>
                </c:pt>
                <c:pt idx="137">
                  <c:v>0.14799999999999999</c:v>
                </c:pt>
                <c:pt idx="138">
                  <c:v>0.14119999999999999</c:v>
                </c:pt>
                <c:pt idx="139">
                  <c:v>0.1295</c:v>
                </c:pt>
                <c:pt idx="140">
                  <c:v>0.1198</c:v>
                </c:pt>
                <c:pt idx="141">
                  <c:v>0.1116</c:v>
                </c:pt>
                <c:pt idx="142">
                  <c:v>0.1045</c:v>
                </c:pt>
                <c:pt idx="143">
                  <c:v>9.8390000000000005E-2</c:v>
                </c:pt>
                <c:pt idx="144">
                  <c:v>9.3009999999999995E-2</c:v>
                </c:pt>
                <c:pt idx="145">
                  <c:v>8.3970000000000003E-2</c:v>
                </c:pt>
                <c:pt idx="146">
                  <c:v>7.6679999999999998E-2</c:v>
                </c:pt>
                <c:pt idx="147">
                  <c:v>7.0650000000000004E-2</c:v>
                </c:pt>
                <c:pt idx="148">
                  <c:v>6.5579999999999999E-2</c:v>
                </c:pt>
                <c:pt idx="149">
                  <c:v>6.1240000000000003E-2</c:v>
                </c:pt>
                <c:pt idx="150">
                  <c:v>5.7500000000000002E-2</c:v>
                </c:pt>
                <c:pt idx="151">
                  <c:v>5.4219999999999997E-2</c:v>
                </c:pt>
                <c:pt idx="152">
                  <c:v>5.1330000000000001E-2</c:v>
                </c:pt>
                <c:pt idx="153">
                  <c:v>4.8759999999999998E-2</c:v>
                </c:pt>
                <c:pt idx="154">
                  <c:v>4.6449999999999998E-2</c:v>
                </c:pt>
                <c:pt idx="155">
                  <c:v>4.4380000000000003E-2</c:v>
                </c:pt>
                <c:pt idx="156">
                  <c:v>4.0779999999999997E-2</c:v>
                </c:pt>
                <c:pt idx="157">
                  <c:v>3.7089999999999998E-2</c:v>
                </c:pt>
                <c:pt idx="158">
                  <c:v>3.406E-2</c:v>
                </c:pt>
                <c:pt idx="159">
                  <c:v>3.1530000000000002E-2</c:v>
                </c:pt>
                <c:pt idx="160">
                  <c:v>2.9389999999999999E-2</c:v>
                </c:pt>
                <c:pt idx="161">
                  <c:v>2.7539999999999999E-2</c:v>
                </c:pt>
                <c:pt idx="162">
                  <c:v>2.5930000000000002E-2</c:v>
                </c:pt>
                <c:pt idx="163">
                  <c:v>2.452E-2</c:v>
                </c:pt>
                <c:pt idx="164">
                  <c:v>2.3259999999999999E-2</c:v>
                </c:pt>
                <c:pt idx="165">
                  <c:v>2.1139999999999999E-2</c:v>
                </c:pt>
                <c:pt idx="166">
                  <c:v>1.9400000000000001E-2</c:v>
                </c:pt>
                <c:pt idx="167">
                  <c:v>1.796E-2</c:v>
                </c:pt>
                <c:pt idx="168">
                  <c:v>1.6740000000000001E-2</c:v>
                </c:pt>
                <c:pt idx="169">
                  <c:v>1.5689999999999999E-2</c:v>
                </c:pt>
                <c:pt idx="170">
                  <c:v>1.478E-2</c:v>
                </c:pt>
                <c:pt idx="171">
                  <c:v>1.3270000000000001E-2</c:v>
                </c:pt>
                <c:pt idx="172">
                  <c:v>1.208E-2</c:v>
                </c:pt>
                <c:pt idx="173">
                  <c:v>1.11E-2</c:v>
                </c:pt>
                <c:pt idx="174">
                  <c:v>1.03E-2</c:v>
                </c:pt>
                <c:pt idx="175">
                  <c:v>9.6139999999999993E-3</c:v>
                </c:pt>
                <c:pt idx="176">
                  <c:v>9.0310000000000008E-3</c:v>
                </c:pt>
                <c:pt idx="177">
                  <c:v>8.5249999999999996E-3</c:v>
                </c:pt>
                <c:pt idx="178">
                  <c:v>8.0820000000000006E-3</c:v>
                </c:pt>
                <c:pt idx="179">
                  <c:v>7.6920000000000001E-3</c:v>
                </c:pt>
                <c:pt idx="180">
                  <c:v>7.345E-3</c:v>
                </c:pt>
                <c:pt idx="181">
                  <c:v>7.0330000000000002E-3</c:v>
                </c:pt>
                <c:pt idx="182">
                  <c:v>6.4989999999999996E-3</c:v>
                </c:pt>
                <c:pt idx="183">
                  <c:v>5.9579999999999998E-3</c:v>
                </c:pt>
                <c:pt idx="184">
                  <c:v>5.5199999999999997E-3</c:v>
                </c:pt>
                <c:pt idx="185">
                  <c:v>5.1580000000000003E-3</c:v>
                </c:pt>
                <c:pt idx="186">
                  <c:v>4.8529999999999997E-3</c:v>
                </c:pt>
                <c:pt idx="187">
                  <c:v>4.5929999999999999E-3</c:v>
                </c:pt>
                <c:pt idx="188">
                  <c:v>4.3689999999999996E-3</c:v>
                </c:pt>
                <c:pt idx="189">
                  <c:v>4.1739999999999998E-3</c:v>
                </c:pt>
                <c:pt idx="190">
                  <c:v>4.0020000000000003E-3</c:v>
                </c:pt>
                <c:pt idx="191">
                  <c:v>3.7139999999999999E-3</c:v>
                </c:pt>
                <c:pt idx="192">
                  <c:v>3.4819999999999999E-3</c:v>
                </c:pt>
                <c:pt idx="193">
                  <c:v>3.2910000000000001E-3</c:v>
                </c:pt>
                <c:pt idx="194">
                  <c:v>3.1319999999999998E-3</c:v>
                </c:pt>
                <c:pt idx="195">
                  <c:v>2.9970000000000001E-3</c:v>
                </c:pt>
                <c:pt idx="196">
                  <c:v>2.8809999999999999E-3</c:v>
                </c:pt>
                <c:pt idx="197">
                  <c:v>2.6940000000000002E-3</c:v>
                </c:pt>
                <c:pt idx="198">
                  <c:v>2.5479999999999999E-3</c:v>
                </c:pt>
                <c:pt idx="199">
                  <c:v>2.4329999999999998E-3</c:v>
                </c:pt>
                <c:pt idx="200">
                  <c:v>2.3389999999999999E-3</c:v>
                </c:pt>
                <c:pt idx="201">
                  <c:v>2.2620000000000001E-3</c:v>
                </c:pt>
                <c:pt idx="202">
                  <c:v>2.1979999999999999E-3</c:v>
                </c:pt>
                <c:pt idx="203">
                  <c:v>2.1440000000000001E-3</c:v>
                </c:pt>
                <c:pt idx="204">
                  <c:v>2.098E-3</c:v>
                </c:pt>
                <c:pt idx="205">
                  <c:v>2.0579999999999999E-3</c:v>
                </c:pt>
                <c:pt idx="206">
                  <c:v>2.0240000000000002E-3</c:v>
                </c:pt>
                <c:pt idx="207">
                  <c:v>1.9940000000000001E-3</c:v>
                </c:pt>
                <c:pt idx="208">
                  <c:v>1.944E-3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srim2H_C!$D$20:$D$228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srim2H_C!$F$20:$F$228</c:f>
              <c:numCache>
                <c:formatCode>0.000E+00</c:formatCode>
                <c:ptCount val="209"/>
                <c:pt idx="0">
                  <c:v>3.6839999999999998E-2</c:v>
                </c:pt>
                <c:pt idx="1">
                  <c:v>3.8019999999999998E-2</c:v>
                </c:pt>
                <c:pt idx="2">
                  <c:v>3.9070000000000001E-2</c:v>
                </c:pt>
                <c:pt idx="3">
                  <c:v>4.0009999999999997E-2</c:v>
                </c:pt>
                <c:pt idx="4">
                  <c:v>4.0840000000000001E-2</c:v>
                </c:pt>
                <c:pt idx="5">
                  <c:v>4.1599999999999998E-2</c:v>
                </c:pt>
                <c:pt idx="6">
                  <c:v>4.2290000000000001E-2</c:v>
                </c:pt>
                <c:pt idx="7">
                  <c:v>4.292E-2</c:v>
                </c:pt>
                <c:pt idx="8">
                  <c:v>4.3490000000000001E-2</c:v>
                </c:pt>
                <c:pt idx="9">
                  <c:v>4.4510000000000001E-2</c:v>
                </c:pt>
                <c:pt idx="10">
                  <c:v>4.5370000000000001E-2</c:v>
                </c:pt>
                <c:pt idx="11">
                  <c:v>4.6120000000000001E-2</c:v>
                </c:pt>
                <c:pt idx="12">
                  <c:v>4.6769999999999999E-2</c:v>
                </c:pt>
                <c:pt idx="13">
                  <c:v>4.7329999999999997E-2</c:v>
                </c:pt>
                <c:pt idx="14">
                  <c:v>4.7820000000000001E-2</c:v>
                </c:pt>
                <c:pt idx="15">
                  <c:v>4.8640000000000003E-2</c:v>
                </c:pt>
                <c:pt idx="16">
                  <c:v>4.9279999999999997E-2</c:v>
                </c:pt>
                <c:pt idx="17">
                  <c:v>4.9770000000000002E-2</c:v>
                </c:pt>
                <c:pt idx="18">
                  <c:v>5.0160000000000003E-2</c:v>
                </c:pt>
                <c:pt idx="19">
                  <c:v>5.0450000000000002E-2</c:v>
                </c:pt>
                <c:pt idx="20">
                  <c:v>5.067E-2</c:v>
                </c:pt>
                <c:pt idx="21">
                  <c:v>5.0840000000000003E-2</c:v>
                </c:pt>
                <c:pt idx="22">
                  <c:v>5.0950000000000002E-2</c:v>
                </c:pt>
                <c:pt idx="23">
                  <c:v>5.1020000000000003E-2</c:v>
                </c:pt>
                <c:pt idx="24">
                  <c:v>5.1060000000000001E-2</c:v>
                </c:pt>
                <c:pt idx="25">
                  <c:v>5.1060000000000001E-2</c:v>
                </c:pt>
                <c:pt idx="26">
                  <c:v>5.0999999999999997E-2</c:v>
                </c:pt>
                <c:pt idx="27">
                  <c:v>5.0810000000000001E-2</c:v>
                </c:pt>
                <c:pt idx="28">
                  <c:v>5.0540000000000002E-2</c:v>
                </c:pt>
                <c:pt idx="29">
                  <c:v>5.0209999999999998E-2</c:v>
                </c:pt>
                <c:pt idx="30">
                  <c:v>4.9829999999999999E-2</c:v>
                </c:pt>
                <c:pt idx="31">
                  <c:v>4.9430000000000002E-2</c:v>
                </c:pt>
                <c:pt idx="32">
                  <c:v>4.9000000000000002E-2</c:v>
                </c:pt>
                <c:pt idx="33">
                  <c:v>4.8559999999999999E-2</c:v>
                </c:pt>
                <c:pt idx="34">
                  <c:v>4.8120000000000003E-2</c:v>
                </c:pt>
                <c:pt idx="35">
                  <c:v>4.7210000000000002E-2</c:v>
                </c:pt>
                <c:pt idx="36">
                  <c:v>4.6300000000000001E-2</c:v>
                </c:pt>
                <c:pt idx="37">
                  <c:v>4.5409999999999999E-2</c:v>
                </c:pt>
                <c:pt idx="38">
                  <c:v>4.4540000000000003E-2</c:v>
                </c:pt>
                <c:pt idx="39">
                  <c:v>4.3700000000000003E-2</c:v>
                </c:pt>
                <c:pt idx="40">
                  <c:v>4.2880000000000001E-2</c:v>
                </c:pt>
                <c:pt idx="41">
                  <c:v>4.1329999999999999E-2</c:v>
                </c:pt>
                <c:pt idx="42">
                  <c:v>3.9879999999999999E-2</c:v>
                </c:pt>
                <c:pt idx="43">
                  <c:v>3.8550000000000001E-2</c:v>
                </c:pt>
                <c:pt idx="44">
                  <c:v>3.7310000000000003E-2</c:v>
                </c:pt>
                <c:pt idx="45">
                  <c:v>3.6150000000000002E-2</c:v>
                </c:pt>
                <c:pt idx="46">
                  <c:v>3.508E-2</c:v>
                </c:pt>
                <c:pt idx="47">
                  <c:v>3.4079999999999999E-2</c:v>
                </c:pt>
                <c:pt idx="48">
                  <c:v>3.3140000000000003E-2</c:v>
                </c:pt>
                <c:pt idx="49">
                  <c:v>3.2259999999999997E-2</c:v>
                </c:pt>
                <c:pt idx="50">
                  <c:v>3.1440000000000003E-2</c:v>
                </c:pt>
                <c:pt idx="51">
                  <c:v>3.066E-2</c:v>
                </c:pt>
                <c:pt idx="52">
                  <c:v>2.9229999999999999E-2</c:v>
                </c:pt>
                <c:pt idx="53">
                  <c:v>2.7650000000000001E-2</c:v>
                </c:pt>
                <c:pt idx="54">
                  <c:v>2.6259999999999999E-2</c:v>
                </c:pt>
                <c:pt idx="55">
                  <c:v>2.503E-2</c:v>
                </c:pt>
                <c:pt idx="56">
                  <c:v>2.392E-2</c:v>
                </c:pt>
                <c:pt idx="57">
                  <c:v>2.2929999999999999E-2</c:v>
                </c:pt>
                <c:pt idx="58">
                  <c:v>2.2020000000000001E-2</c:v>
                </c:pt>
                <c:pt idx="59">
                  <c:v>2.12E-2</c:v>
                </c:pt>
                <c:pt idx="60">
                  <c:v>2.044E-2</c:v>
                </c:pt>
                <c:pt idx="61">
                  <c:v>1.9109999999999999E-2</c:v>
                </c:pt>
                <c:pt idx="62">
                  <c:v>1.796E-2</c:v>
                </c:pt>
                <c:pt idx="63">
                  <c:v>1.6959999999999999E-2</c:v>
                </c:pt>
                <c:pt idx="64">
                  <c:v>1.6080000000000001E-2</c:v>
                </c:pt>
                <c:pt idx="65">
                  <c:v>1.5299999999999999E-2</c:v>
                </c:pt>
                <c:pt idx="66">
                  <c:v>1.461E-2</c:v>
                </c:pt>
                <c:pt idx="67">
                  <c:v>1.341E-2</c:v>
                </c:pt>
                <c:pt idx="68">
                  <c:v>1.242E-2</c:v>
                </c:pt>
                <c:pt idx="69">
                  <c:v>1.158E-2</c:v>
                </c:pt>
                <c:pt idx="70">
                  <c:v>1.086E-2</c:v>
                </c:pt>
                <c:pt idx="71">
                  <c:v>1.023E-2</c:v>
                </c:pt>
                <c:pt idx="72">
                  <c:v>9.6849999999999992E-3</c:v>
                </c:pt>
                <c:pt idx="73">
                  <c:v>9.1990000000000006E-3</c:v>
                </c:pt>
                <c:pt idx="74">
                  <c:v>8.7650000000000002E-3</c:v>
                </c:pt>
                <c:pt idx="75">
                  <c:v>8.3739999999999995E-3</c:v>
                </c:pt>
                <c:pt idx="76">
                  <c:v>8.0210000000000004E-3</c:v>
                </c:pt>
                <c:pt idx="77">
                  <c:v>7.7000000000000002E-3</c:v>
                </c:pt>
                <c:pt idx="78">
                  <c:v>7.1370000000000001E-3</c:v>
                </c:pt>
                <c:pt idx="79">
                  <c:v>6.5500000000000003E-3</c:v>
                </c:pt>
                <c:pt idx="80">
                  <c:v>6.0619999999999997E-3</c:v>
                </c:pt>
                <c:pt idx="81">
                  <c:v>5.6480000000000002E-3</c:v>
                </c:pt>
                <c:pt idx="82">
                  <c:v>5.2919999999999998E-3</c:v>
                </c:pt>
                <c:pt idx="83">
                  <c:v>4.9829999999999996E-3</c:v>
                </c:pt>
                <c:pt idx="84">
                  <c:v>4.7109999999999999E-3</c:v>
                </c:pt>
                <c:pt idx="85">
                  <c:v>4.47E-3</c:v>
                </c:pt>
                <c:pt idx="86">
                  <c:v>4.2550000000000001E-3</c:v>
                </c:pt>
                <c:pt idx="87">
                  <c:v>3.8860000000000001E-3</c:v>
                </c:pt>
                <c:pt idx="88">
                  <c:v>3.581E-3</c:v>
                </c:pt>
                <c:pt idx="89">
                  <c:v>3.3249999999999998E-3</c:v>
                </c:pt>
                <c:pt idx="90">
                  <c:v>3.1059999999999998E-3</c:v>
                </c:pt>
                <c:pt idx="91">
                  <c:v>2.9160000000000002E-3</c:v>
                </c:pt>
                <c:pt idx="92">
                  <c:v>2.7499999999999998E-3</c:v>
                </c:pt>
                <c:pt idx="93">
                  <c:v>2.4729999999999999E-3</c:v>
                </c:pt>
                <c:pt idx="94">
                  <c:v>2.2499999999999998E-3</c:v>
                </c:pt>
                <c:pt idx="95">
                  <c:v>2.0669999999999998E-3</c:v>
                </c:pt>
                <c:pt idx="96">
                  <c:v>1.9139999999999999E-3</c:v>
                </c:pt>
                <c:pt idx="97">
                  <c:v>1.7830000000000001E-3</c:v>
                </c:pt>
                <c:pt idx="98">
                  <c:v>1.671E-3</c:v>
                </c:pt>
                <c:pt idx="99">
                  <c:v>1.573E-3</c:v>
                </c:pt>
                <c:pt idx="100">
                  <c:v>1.4859999999999999E-3</c:v>
                </c:pt>
                <c:pt idx="101">
                  <c:v>1.4090000000000001E-3</c:v>
                </c:pt>
                <c:pt idx="102">
                  <c:v>1.341E-3</c:v>
                </c:pt>
                <c:pt idx="103">
                  <c:v>1.279E-3</c:v>
                </c:pt>
                <c:pt idx="104">
                  <c:v>1.1720000000000001E-3</c:v>
                </c:pt>
                <c:pt idx="105">
                  <c:v>1.0629999999999999E-3</c:v>
                </c:pt>
                <c:pt idx="106">
                  <c:v>9.7309999999999996E-4</c:v>
                </c:pt>
                <c:pt idx="107">
                  <c:v>8.9849999999999999E-4</c:v>
                </c:pt>
                <c:pt idx="108">
                  <c:v>8.3520000000000003E-4</c:v>
                </c:pt>
                <c:pt idx="109">
                  <c:v>7.8069999999999995E-4</c:v>
                </c:pt>
                <c:pt idx="110">
                  <c:v>7.3340000000000005E-4</c:v>
                </c:pt>
                <c:pt idx="111">
                  <c:v>6.9180000000000001E-4</c:v>
                </c:pt>
                <c:pt idx="112">
                  <c:v>6.5499999999999998E-4</c:v>
                </c:pt>
                <c:pt idx="113">
                  <c:v>5.9259999999999998E-4</c:v>
                </c:pt>
                <c:pt idx="114">
                  <c:v>5.4169999999999999E-4</c:v>
                </c:pt>
                <c:pt idx="115">
                  <c:v>4.994E-4</c:v>
                </c:pt>
                <c:pt idx="116">
                  <c:v>4.6349999999999999E-4</c:v>
                </c:pt>
                <c:pt idx="117">
                  <c:v>4.328E-4</c:v>
                </c:pt>
                <c:pt idx="118">
                  <c:v>4.061E-4</c:v>
                </c:pt>
                <c:pt idx="119">
                  <c:v>3.6190000000000001E-4</c:v>
                </c:pt>
                <c:pt idx="120">
                  <c:v>3.2689999999999998E-4</c:v>
                </c:pt>
                <c:pt idx="121">
                  <c:v>2.9839999999999999E-4</c:v>
                </c:pt>
                <c:pt idx="122">
                  <c:v>2.7470000000000001E-4</c:v>
                </c:pt>
                <c:pt idx="123">
                  <c:v>2.5470000000000001E-4</c:v>
                </c:pt>
                <c:pt idx="124">
                  <c:v>2.375E-4</c:v>
                </c:pt>
                <c:pt idx="125">
                  <c:v>2.2269999999999999E-4</c:v>
                </c:pt>
                <c:pt idx="126">
                  <c:v>2.096E-4</c:v>
                </c:pt>
                <c:pt idx="127">
                  <c:v>1.9809999999999999E-4</c:v>
                </c:pt>
                <c:pt idx="128">
                  <c:v>1.8789999999999999E-4</c:v>
                </c:pt>
                <c:pt idx="129">
                  <c:v>1.7870000000000001E-4</c:v>
                </c:pt>
                <c:pt idx="130">
                  <c:v>1.629E-4</c:v>
                </c:pt>
                <c:pt idx="131">
                  <c:v>1.4689999999999999E-4</c:v>
                </c:pt>
                <c:pt idx="132">
                  <c:v>1.339E-4</c:v>
                </c:pt>
                <c:pt idx="133">
                  <c:v>1.2310000000000001E-4</c:v>
                </c:pt>
                <c:pt idx="134">
                  <c:v>1.1400000000000001E-4</c:v>
                </c:pt>
                <c:pt idx="135">
                  <c:v>1.0620000000000001E-4</c:v>
                </c:pt>
                <c:pt idx="136">
                  <c:v>9.9419999999999993E-5</c:v>
                </c:pt>
                <c:pt idx="137">
                  <c:v>9.3519999999999999E-5</c:v>
                </c:pt>
                <c:pt idx="138">
                  <c:v>8.831E-5</c:v>
                </c:pt>
                <c:pt idx="139">
                  <c:v>7.9530000000000006E-5</c:v>
                </c:pt>
                <c:pt idx="140">
                  <c:v>7.2410000000000006E-5</c:v>
                </c:pt>
                <c:pt idx="141">
                  <c:v>6.6509999999999998E-5</c:v>
                </c:pt>
                <c:pt idx="142">
                  <c:v>6.1539999999999997E-5</c:v>
                </c:pt>
                <c:pt idx="143">
                  <c:v>5.7290000000000002E-5</c:v>
                </c:pt>
                <c:pt idx="144">
                  <c:v>5.3609999999999997E-5</c:v>
                </c:pt>
                <c:pt idx="145">
                  <c:v>4.757E-5</c:v>
                </c:pt>
                <c:pt idx="146">
                  <c:v>4.2799999999999997E-5</c:v>
                </c:pt>
                <c:pt idx="147">
                  <c:v>3.8940000000000003E-5</c:v>
                </c:pt>
                <c:pt idx="148">
                  <c:v>3.574E-5</c:v>
                </c:pt>
                <c:pt idx="149">
                  <c:v>3.3040000000000002E-5</c:v>
                </c:pt>
                <c:pt idx="150">
                  <c:v>3.0750000000000002E-5</c:v>
                </c:pt>
                <c:pt idx="151">
                  <c:v>2.8759999999999999E-5</c:v>
                </c:pt>
                <c:pt idx="152">
                  <c:v>2.7019999999999999E-5</c:v>
                </c:pt>
                <c:pt idx="153">
                  <c:v>2.5490000000000002E-5</c:v>
                </c:pt>
                <c:pt idx="154">
                  <c:v>2.4130000000000001E-5</c:v>
                </c:pt>
                <c:pt idx="155">
                  <c:v>2.2920000000000001E-5</c:v>
                </c:pt>
                <c:pt idx="156">
                  <c:v>2.0829999999999999E-5</c:v>
                </c:pt>
                <c:pt idx="157">
                  <c:v>1.872E-5</c:v>
                </c:pt>
                <c:pt idx="158">
                  <c:v>1.702E-5</c:v>
                </c:pt>
                <c:pt idx="159">
                  <c:v>1.5610000000000001E-5</c:v>
                </c:pt>
                <c:pt idx="160">
                  <c:v>1.4419999999999999E-5</c:v>
                </c:pt>
                <c:pt idx="161">
                  <c:v>1.341E-5</c:v>
                </c:pt>
                <c:pt idx="162">
                  <c:v>1.253E-5</c:v>
                </c:pt>
                <c:pt idx="163">
                  <c:v>1.1770000000000001E-5</c:v>
                </c:pt>
                <c:pt idx="164">
                  <c:v>1.11E-5</c:v>
                </c:pt>
                <c:pt idx="165">
                  <c:v>9.9669999999999996E-6</c:v>
                </c:pt>
                <c:pt idx="166">
                  <c:v>9.0529999999999996E-6</c:v>
                </c:pt>
                <c:pt idx="167">
                  <c:v>8.2979999999999992E-6</c:v>
                </c:pt>
                <c:pt idx="168">
                  <c:v>7.6639999999999998E-6</c:v>
                </c:pt>
                <c:pt idx="169">
                  <c:v>7.1230000000000002E-6</c:v>
                </c:pt>
                <c:pt idx="170">
                  <c:v>6.6549999999999998E-6</c:v>
                </c:pt>
                <c:pt idx="171">
                  <c:v>5.8889999999999999E-6</c:v>
                </c:pt>
                <c:pt idx="172">
                  <c:v>5.2859999999999999E-6</c:v>
                </c:pt>
                <c:pt idx="173">
                  <c:v>4.7990000000000001E-6</c:v>
                </c:pt>
                <c:pt idx="174">
                  <c:v>4.3970000000000004E-6</c:v>
                </c:pt>
                <c:pt idx="175">
                  <c:v>4.0589999999999996E-6</c:v>
                </c:pt>
                <c:pt idx="176">
                  <c:v>3.771E-6</c:v>
                </c:pt>
                <c:pt idx="177">
                  <c:v>3.5219999999999999E-6</c:v>
                </c:pt>
                <c:pt idx="178">
                  <c:v>3.3050000000000001E-6</c:v>
                </c:pt>
                <c:pt idx="179">
                  <c:v>3.1149999999999998E-6</c:v>
                </c:pt>
                <c:pt idx="180">
                  <c:v>2.9450000000000002E-6</c:v>
                </c:pt>
                <c:pt idx="181">
                  <c:v>2.7939999999999998E-6</c:v>
                </c:pt>
                <c:pt idx="182">
                  <c:v>2.5349999999999999E-6</c:v>
                </c:pt>
                <c:pt idx="183">
                  <c:v>2.2740000000000002E-6</c:v>
                </c:pt>
                <c:pt idx="184">
                  <c:v>2.063E-6</c:v>
                </c:pt>
                <c:pt idx="185">
                  <c:v>1.889E-6</c:v>
                </c:pt>
                <c:pt idx="186">
                  <c:v>1.7430000000000001E-6</c:v>
                </c:pt>
                <c:pt idx="187">
                  <c:v>1.6190000000000001E-6</c:v>
                </c:pt>
                <c:pt idx="188">
                  <c:v>1.5120000000000001E-6</c:v>
                </c:pt>
                <c:pt idx="189">
                  <c:v>1.418E-6</c:v>
                </c:pt>
                <c:pt idx="190">
                  <c:v>1.336E-6</c:v>
                </c:pt>
                <c:pt idx="191">
                  <c:v>1.198E-6</c:v>
                </c:pt>
                <c:pt idx="192">
                  <c:v>1.0860000000000001E-6</c:v>
                </c:pt>
                <c:pt idx="193">
                  <c:v>9.9409999999999994E-7</c:v>
                </c:pt>
                <c:pt idx="194">
                  <c:v>9.1689999999999996E-7</c:v>
                </c:pt>
                <c:pt idx="195">
                  <c:v>8.512E-7</c:v>
                </c:pt>
                <c:pt idx="196">
                  <c:v>7.9459999999999998E-7</c:v>
                </c:pt>
                <c:pt idx="197">
                  <c:v>7.018E-7</c:v>
                </c:pt>
                <c:pt idx="198">
                  <c:v>6.2900000000000003E-7</c:v>
                </c:pt>
                <c:pt idx="199">
                  <c:v>5.7019999999999996E-7</c:v>
                </c:pt>
                <c:pt idx="200">
                  <c:v>5.2180000000000003E-7</c:v>
                </c:pt>
                <c:pt idx="201">
                  <c:v>4.8110000000000004E-7</c:v>
                </c:pt>
                <c:pt idx="202">
                  <c:v>4.4649999999999998E-7</c:v>
                </c:pt>
                <c:pt idx="203">
                  <c:v>4.1670000000000002E-7</c:v>
                </c:pt>
                <c:pt idx="204">
                  <c:v>3.9070000000000002E-7</c:v>
                </c:pt>
                <c:pt idx="205">
                  <c:v>3.6790000000000001E-7</c:v>
                </c:pt>
                <c:pt idx="206">
                  <c:v>3.4760000000000002E-7</c:v>
                </c:pt>
                <c:pt idx="207">
                  <c:v>3.2959999999999999E-7</c:v>
                </c:pt>
                <c:pt idx="208">
                  <c:v>2.9869999999999999E-7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srim2H_C!$D$20:$D$228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srim2H_C!$G$20:$G$228</c:f>
              <c:numCache>
                <c:formatCode>0.000E+00</c:formatCode>
                <c:ptCount val="209"/>
                <c:pt idx="0">
                  <c:v>5.0809999999999994E-2</c:v>
                </c:pt>
                <c:pt idx="1">
                  <c:v>5.2830000000000002E-2</c:v>
                </c:pt>
                <c:pt idx="2">
                  <c:v>5.4679999999999999E-2</c:v>
                </c:pt>
                <c:pt idx="3">
                  <c:v>5.6389999999999996E-2</c:v>
                </c:pt>
                <c:pt idx="4">
                  <c:v>5.7950000000000002E-2</c:v>
                </c:pt>
                <c:pt idx="5">
                  <c:v>5.9399999999999994E-2</c:v>
                </c:pt>
                <c:pt idx="6">
                  <c:v>6.0770000000000005E-2</c:v>
                </c:pt>
                <c:pt idx="7">
                  <c:v>6.2039999999999998E-2</c:v>
                </c:pt>
                <c:pt idx="8">
                  <c:v>6.3240000000000005E-2</c:v>
                </c:pt>
                <c:pt idx="9">
                  <c:v>6.5460000000000004E-2</c:v>
                </c:pt>
                <c:pt idx="10">
                  <c:v>6.7449999999999996E-2</c:v>
                </c:pt>
                <c:pt idx="11">
                  <c:v>6.9280000000000008E-2</c:v>
                </c:pt>
                <c:pt idx="12">
                  <c:v>7.0959999999999995E-2</c:v>
                </c:pt>
                <c:pt idx="13">
                  <c:v>7.2509999999999991E-2</c:v>
                </c:pt>
                <c:pt idx="14">
                  <c:v>7.3950000000000002E-2</c:v>
                </c:pt>
                <c:pt idx="15">
                  <c:v>7.6569999999999999E-2</c:v>
                </c:pt>
                <c:pt idx="16">
                  <c:v>7.8909999999999994E-2</c:v>
                </c:pt>
                <c:pt idx="17">
                  <c:v>8.1000000000000003E-2</c:v>
                </c:pt>
                <c:pt idx="18">
                  <c:v>8.2910000000000011E-2</c:v>
                </c:pt>
                <c:pt idx="19">
                  <c:v>8.4659999999999999E-2</c:v>
                </c:pt>
                <c:pt idx="20">
                  <c:v>8.6279999999999996E-2</c:v>
                </c:pt>
                <c:pt idx="21">
                  <c:v>8.7790000000000007E-2</c:v>
                </c:pt>
                <c:pt idx="22">
                  <c:v>8.9200000000000002E-2</c:v>
                </c:pt>
                <c:pt idx="23">
                  <c:v>9.0520000000000003E-2</c:v>
                </c:pt>
                <c:pt idx="24">
                  <c:v>9.178E-2</c:v>
                </c:pt>
                <c:pt idx="25">
                  <c:v>9.2960000000000001E-2</c:v>
                </c:pt>
                <c:pt idx="26">
                  <c:v>9.5159999999999995E-2</c:v>
                </c:pt>
                <c:pt idx="27">
                  <c:v>9.7650000000000001E-2</c:v>
                </c:pt>
                <c:pt idx="28">
                  <c:v>9.9920000000000009E-2</c:v>
                </c:pt>
                <c:pt idx="29">
                  <c:v>0.10200000000000001</c:v>
                </c:pt>
                <c:pt idx="30">
                  <c:v>0.10392</c:v>
                </c:pt>
                <c:pt idx="31">
                  <c:v>0.10573</c:v>
                </c:pt>
                <c:pt idx="32">
                  <c:v>0.10742</c:v>
                </c:pt>
                <c:pt idx="33">
                  <c:v>0.10904</c:v>
                </c:pt>
                <c:pt idx="34">
                  <c:v>0.11058000000000001</c:v>
                </c:pt>
                <c:pt idx="35">
                  <c:v>0.11346000000000001</c:v>
                </c:pt>
                <c:pt idx="36">
                  <c:v>0.11613000000000001</c:v>
                </c:pt>
                <c:pt idx="37">
                  <c:v>0.11865000000000001</c:v>
                </c:pt>
                <c:pt idx="38">
                  <c:v>0.12104000000000001</c:v>
                </c:pt>
                <c:pt idx="39">
                  <c:v>0.12332</c:v>
                </c:pt>
                <c:pt idx="40">
                  <c:v>0.12551000000000001</c:v>
                </c:pt>
                <c:pt idx="41">
                  <c:v>0.12966</c:v>
                </c:pt>
                <c:pt idx="42">
                  <c:v>0.13356999999999999</c:v>
                </c:pt>
                <c:pt idx="43">
                  <c:v>0.13730999999999999</c:v>
                </c:pt>
                <c:pt idx="44">
                  <c:v>0.14091000000000001</c:v>
                </c:pt>
                <c:pt idx="45">
                  <c:v>0.14435000000000001</c:v>
                </c:pt>
                <c:pt idx="46">
                  <c:v>0.14768000000000001</c:v>
                </c:pt>
                <c:pt idx="47">
                  <c:v>0.15088000000000001</c:v>
                </c:pt>
                <c:pt idx="48">
                  <c:v>0.15414</c:v>
                </c:pt>
                <c:pt idx="49">
                  <c:v>0.15715999999999999</c:v>
                </c:pt>
                <c:pt idx="50">
                  <c:v>0.16023999999999999</c:v>
                </c:pt>
                <c:pt idx="51">
                  <c:v>0.16316</c:v>
                </c:pt>
                <c:pt idx="52">
                  <c:v>0.16893</c:v>
                </c:pt>
                <c:pt idx="53">
                  <c:v>0.17575000000000002</c:v>
                </c:pt>
                <c:pt idx="54">
                  <c:v>0.18235999999999999</c:v>
                </c:pt>
                <c:pt idx="55">
                  <c:v>0.18883</c:v>
                </c:pt>
                <c:pt idx="56">
                  <c:v>0.19502</c:v>
                </c:pt>
                <c:pt idx="57">
                  <c:v>0.20093</c:v>
                </c:pt>
                <c:pt idx="58">
                  <c:v>0.20682</c:v>
                </c:pt>
                <c:pt idx="59">
                  <c:v>0.21240000000000001</c:v>
                </c:pt>
                <c:pt idx="60">
                  <c:v>0.21794000000000002</c:v>
                </c:pt>
                <c:pt idx="61">
                  <c:v>0.22771</c:v>
                </c:pt>
                <c:pt idx="62">
                  <c:v>0.23705999999999999</c:v>
                </c:pt>
                <c:pt idx="63">
                  <c:v>0.24596000000000001</c:v>
                </c:pt>
                <c:pt idx="64">
                  <c:v>0.25457999999999997</c:v>
                </c:pt>
                <c:pt idx="65">
                  <c:v>0.26289999999999997</c:v>
                </c:pt>
                <c:pt idx="66">
                  <c:v>0.27090999999999998</c:v>
                </c:pt>
                <c:pt idx="67">
                  <c:v>0.28620999999999996</c:v>
                </c:pt>
                <c:pt idx="68">
                  <c:v>0.30052000000000001</c:v>
                </c:pt>
                <c:pt idx="69">
                  <c:v>0.31417999999999996</c:v>
                </c:pt>
                <c:pt idx="70">
                  <c:v>0.32716000000000001</c:v>
                </c:pt>
                <c:pt idx="71">
                  <c:v>0.33943000000000001</c:v>
                </c:pt>
                <c:pt idx="72">
                  <c:v>0.35128500000000001</c:v>
                </c:pt>
                <c:pt idx="73">
                  <c:v>0.362599</c:v>
                </c:pt>
                <c:pt idx="74">
                  <c:v>0.373365</c:v>
                </c:pt>
                <c:pt idx="75">
                  <c:v>0.38387399999999999</c:v>
                </c:pt>
                <c:pt idx="76">
                  <c:v>0.39392100000000002</c:v>
                </c:pt>
                <c:pt idx="77">
                  <c:v>0.40359999999999996</c:v>
                </c:pt>
                <c:pt idx="78">
                  <c:v>0.42193700000000001</c:v>
                </c:pt>
                <c:pt idx="79">
                  <c:v>0.44324999999999998</c:v>
                </c:pt>
                <c:pt idx="80">
                  <c:v>0.462862</c:v>
                </c:pt>
                <c:pt idx="81">
                  <c:v>0.48104799999999998</c:v>
                </c:pt>
                <c:pt idx="82">
                  <c:v>0.497892</c:v>
                </c:pt>
                <c:pt idx="83">
                  <c:v>0.51358300000000001</c:v>
                </c:pt>
                <c:pt idx="84">
                  <c:v>0.52821099999999999</c:v>
                </c:pt>
                <c:pt idx="85">
                  <c:v>0.54176999999999997</c:v>
                </c:pt>
                <c:pt idx="86">
                  <c:v>0.55455500000000002</c:v>
                </c:pt>
                <c:pt idx="87">
                  <c:v>0.57758599999999993</c:v>
                </c:pt>
                <c:pt idx="88">
                  <c:v>0.597881</c:v>
                </c:pt>
                <c:pt idx="89">
                  <c:v>0.61592500000000006</c:v>
                </c:pt>
                <c:pt idx="90">
                  <c:v>0.63190600000000008</c:v>
                </c:pt>
                <c:pt idx="91">
                  <c:v>0.64621600000000001</c:v>
                </c:pt>
                <c:pt idx="92">
                  <c:v>0.65905000000000002</c:v>
                </c:pt>
                <c:pt idx="93">
                  <c:v>0.68107299999999993</c:v>
                </c:pt>
                <c:pt idx="94">
                  <c:v>0.69894999999999996</c:v>
                </c:pt>
                <c:pt idx="95">
                  <c:v>0.71336700000000008</c:v>
                </c:pt>
                <c:pt idx="96">
                  <c:v>0.72481399999999996</c:v>
                </c:pt>
                <c:pt idx="97">
                  <c:v>0.733483</c:v>
                </c:pt>
                <c:pt idx="98">
                  <c:v>0.73977099999999996</c:v>
                </c:pt>
                <c:pt idx="99">
                  <c:v>0.74387300000000001</c:v>
                </c:pt>
                <c:pt idx="100">
                  <c:v>0.74598600000000004</c:v>
                </c:pt>
                <c:pt idx="101">
                  <c:v>0.746309</c:v>
                </c:pt>
                <c:pt idx="102">
                  <c:v>0.74514100000000005</c:v>
                </c:pt>
                <c:pt idx="103">
                  <c:v>0.74267899999999998</c:v>
                </c:pt>
                <c:pt idx="104">
                  <c:v>0.73437199999999991</c:v>
                </c:pt>
                <c:pt idx="105">
                  <c:v>0.71966300000000005</c:v>
                </c:pt>
                <c:pt idx="106">
                  <c:v>0.70197309999999991</c:v>
                </c:pt>
                <c:pt idx="107">
                  <c:v>0.68269849999999999</c:v>
                </c:pt>
                <c:pt idx="108">
                  <c:v>0.66293520000000006</c:v>
                </c:pt>
                <c:pt idx="109">
                  <c:v>0.64328069999999993</c:v>
                </c:pt>
                <c:pt idx="110">
                  <c:v>0.62413339999999995</c:v>
                </c:pt>
                <c:pt idx="111">
                  <c:v>0.6056918</c:v>
                </c:pt>
                <c:pt idx="112">
                  <c:v>0.58805499999999999</c:v>
                </c:pt>
                <c:pt idx="113">
                  <c:v>0.55539260000000001</c:v>
                </c:pt>
                <c:pt idx="114">
                  <c:v>0.52624169999999992</c:v>
                </c:pt>
                <c:pt idx="115">
                  <c:v>0.50009939999999997</c:v>
                </c:pt>
                <c:pt idx="116">
                  <c:v>0.47676350000000001</c:v>
                </c:pt>
                <c:pt idx="117">
                  <c:v>0.45583280000000004</c:v>
                </c:pt>
                <c:pt idx="118">
                  <c:v>0.43690610000000002</c:v>
                </c:pt>
                <c:pt idx="119">
                  <c:v>0.40416190000000002</c:v>
                </c:pt>
                <c:pt idx="120">
                  <c:v>0.37682690000000002</c:v>
                </c:pt>
                <c:pt idx="121">
                  <c:v>0.35369839999999997</c:v>
                </c:pt>
                <c:pt idx="122">
                  <c:v>0.33367469999999999</c:v>
                </c:pt>
                <c:pt idx="123">
                  <c:v>0.3162547</c:v>
                </c:pt>
                <c:pt idx="124">
                  <c:v>0.30093750000000002</c:v>
                </c:pt>
                <c:pt idx="125">
                  <c:v>0.28742270000000003</c:v>
                </c:pt>
                <c:pt idx="126">
                  <c:v>0.2752096</c:v>
                </c:pt>
                <c:pt idx="127">
                  <c:v>0.26419809999999999</c:v>
                </c:pt>
                <c:pt idx="128">
                  <c:v>0.25428790000000001</c:v>
                </c:pt>
                <c:pt idx="129">
                  <c:v>0.2451787</c:v>
                </c:pt>
                <c:pt idx="130">
                  <c:v>0.22926289999999999</c:v>
                </c:pt>
                <c:pt idx="131">
                  <c:v>0.21324690000000002</c:v>
                </c:pt>
                <c:pt idx="132">
                  <c:v>0.19783389999999998</c:v>
                </c:pt>
                <c:pt idx="133">
                  <c:v>0.18492309999999998</c:v>
                </c:pt>
                <c:pt idx="134">
                  <c:v>0.173814</c:v>
                </c:pt>
                <c:pt idx="135">
                  <c:v>0.1642062</c:v>
                </c:pt>
                <c:pt idx="136">
                  <c:v>0.15559941999999999</c:v>
                </c:pt>
                <c:pt idx="137">
                  <c:v>0.14809352000000001</c:v>
                </c:pt>
                <c:pt idx="138">
                  <c:v>0.14128831</c:v>
                </c:pt>
                <c:pt idx="139">
                  <c:v>0.12957953</c:v>
                </c:pt>
                <c:pt idx="140">
                  <c:v>0.11987241</c:v>
                </c:pt>
                <c:pt idx="141">
                  <c:v>0.11166651000000001</c:v>
                </c:pt>
                <c:pt idx="142">
                  <c:v>0.10456153999999999</c:v>
                </c:pt>
                <c:pt idx="143">
                  <c:v>9.8447290000000007E-2</c:v>
                </c:pt>
                <c:pt idx="144">
                  <c:v>9.3063609999999991E-2</c:v>
                </c:pt>
                <c:pt idx="145">
                  <c:v>8.401757E-2</c:v>
                </c:pt>
                <c:pt idx="146">
                  <c:v>7.6722799999999994E-2</c:v>
                </c:pt>
                <c:pt idx="147">
                  <c:v>7.0688940000000006E-2</c:v>
                </c:pt>
                <c:pt idx="148">
                  <c:v>6.5615740000000006E-2</c:v>
                </c:pt>
                <c:pt idx="149">
                  <c:v>6.1273040000000001E-2</c:v>
                </c:pt>
                <c:pt idx="150">
                  <c:v>5.7530750000000005E-2</c:v>
                </c:pt>
                <c:pt idx="151">
                  <c:v>5.424876E-2</c:v>
                </c:pt>
                <c:pt idx="152">
                  <c:v>5.1357020000000003E-2</c:v>
                </c:pt>
                <c:pt idx="153">
                  <c:v>4.8785490000000001E-2</c:v>
                </c:pt>
                <c:pt idx="154">
                  <c:v>4.6474129999999995E-2</c:v>
                </c:pt>
                <c:pt idx="155">
                  <c:v>4.4402920000000005E-2</c:v>
                </c:pt>
                <c:pt idx="156">
                  <c:v>4.0800829999999996E-2</c:v>
                </c:pt>
                <c:pt idx="157">
                  <c:v>3.7108719999999998E-2</c:v>
                </c:pt>
                <c:pt idx="158">
                  <c:v>3.407702E-2</c:v>
                </c:pt>
                <c:pt idx="159">
                  <c:v>3.1545610000000002E-2</c:v>
                </c:pt>
                <c:pt idx="160">
                  <c:v>2.9404420000000001E-2</c:v>
                </c:pt>
                <c:pt idx="161">
                  <c:v>2.7553409999999997E-2</c:v>
                </c:pt>
                <c:pt idx="162">
                  <c:v>2.5942530000000002E-2</c:v>
                </c:pt>
                <c:pt idx="163">
                  <c:v>2.4531770000000001E-2</c:v>
                </c:pt>
                <c:pt idx="164">
                  <c:v>2.3271099999999999E-2</c:v>
                </c:pt>
                <c:pt idx="165">
                  <c:v>2.1149966999999999E-2</c:v>
                </c:pt>
                <c:pt idx="166">
                  <c:v>1.9409052999999999E-2</c:v>
                </c:pt>
                <c:pt idx="167">
                  <c:v>1.7968298000000001E-2</c:v>
                </c:pt>
                <c:pt idx="168">
                  <c:v>1.6747664000000002E-2</c:v>
                </c:pt>
                <c:pt idx="169">
                  <c:v>1.5697123E-2</c:v>
                </c:pt>
                <c:pt idx="170">
                  <c:v>1.4786654999999999E-2</c:v>
                </c:pt>
                <c:pt idx="171">
                  <c:v>1.3275889000000001E-2</c:v>
                </c:pt>
                <c:pt idx="172">
                  <c:v>1.2085286000000001E-2</c:v>
                </c:pt>
                <c:pt idx="173">
                  <c:v>1.1104799E-2</c:v>
                </c:pt>
                <c:pt idx="174">
                  <c:v>1.0304397E-2</c:v>
                </c:pt>
                <c:pt idx="175">
                  <c:v>9.618059E-3</c:v>
                </c:pt>
                <c:pt idx="176">
                  <c:v>9.0347710000000005E-3</c:v>
                </c:pt>
                <c:pt idx="177">
                  <c:v>8.5285220000000002E-3</c:v>
                </c:pt>
                <c:pt idx="178">
                  <c:v>8.085305000000001E-3</c:v>
                </c:pt>
                <c:pt idx="179">
                  <c:v>7.6951149999999998E-3</c:v>
                </c:pt>
                <c:pt idx="180">
                  <c:v>7.3479449999999998E-3</c:v>
                </c:pt>
                <c:pt idx="181">
                  <c:v>7.0357940000000006E-3</c:v>
                </c:pt>
                <c:pt idx="182">
                  <c:v>6.5015349999999993E-3</c:v>
                </c:pt>
                <c:pt idx="183">
                  <c:v>5.9602739999999998E-3</c:v>
                </c:pt>
                <c:pt idx="184">
                  <c:v>5.5220629999999998E-3</c:v>
                </c:pt>
                <c:pt idx="185">
                  <c:v>5.159889E-3</c:v>
                </c:pt>
                <c:pt idx="186">
                  <c:v>4.8547429999999999E-3</c:v>
                </c:pt>
                <c:pt idx="187">
                  <c:v>4.5946189999999994E-3</c:v>
                </c:pt>
                <c:pt idx="188">
                  <c:v>4.370512E-3</c:v>
                </c:pt>
                <c:pt idx="189">
                  <c:v>4.1754180000000002E-3</c:v>
                </c:pt>
                <c:pt idx="190">
                  <c:v>4.0033360000000006E-3</c:v>
                </c:pt>
                <c:pt idx="191">
                  <c:v>3.7151979999999999E-3</c:v>
                </c:pt>
                <c:pt idx="192">
                  <c:v>3.4830859999999998E-3</c:v>
                </c:pt>
                <c:pt idx="193">
                  <c:v>3.2919940999999999E-3</c:v>
                </c:pt>
                <c:pt idx="194">
                  <c:v>3.1329168999999998E-3</c:v>
                </c:pt>
                <c:pt idx="195">
                  <c:v>2.9978512000000002E-3</c:v>
                </c:pt>
                <c:pt idx="196">
                  <c:v>2.8817945999999998E-3</c:v>
                </c:pt>
                <c:pt idx="197">
                  <c:v>2.6947018000000001E-3</c:v>
                </c:pt>
                <c:pt idx="198">
                  <c:v>2.5486289999999997E-3</c:v>
                </c:pt>
                <c:pt idx="199">
                  <c:v>2.4335702E-3</c:v>
                </c:pt>
                <c:pt idx="200">
                  <c:v>2.3395218000000001E-3</c:v>
                </c:pt>
                <c:pt idx="201">
                  <c:v>2.2624811000000002E-3</c:v>
                </c:pt>
                <c:pt idx="202">
                  <c:v>2.1984464999999999E-3</c:v>
                </c:pt>
                <c:pt idx="203">
                  <c:v>2.1444166999999999E-3</c:v>
                </c:pt>
                <c:pt idx="204">
                  <c:v>2.0983907000000001E-3</c:v>
                </c:pt>
                <c:pt idx="205">
                  <c:v>2.0583679000000001E-3</c:v>
                </c:pt>
                <c:pt idx="206">
                  <c:v>2.0243476000000003E-3</c:v>
                </c:pt>
                <c:pt idx="207">
                  <c:v>1.9943296000000002E-3</c:v>
                </c:pt>
                <c:pt idx="208">
                  <c:v>1.9442986999999999E-3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0776"/>
        <c:axId val="480839016"/>
      </c:scatterChart>
      <c:valAx>
        <c:axId val="4808507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9016"/>
        <c:crosses val="autoZero"/>
        <c:crossBetween val="midCat"/>
        <c:majorUnit val="10"/>
      </c:valAx>
      <c:valAx>
        <c:axId val="4808390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07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237194691850286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srim2H_C!$P$5</c:f>
          <c:strCache>
            <c:ptCount val="1"/>
            <c:pt idx="0">
              <c:v>srim2H_C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srim2H_C!$D$20:$D$228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srim2H_C!$J$20:$J$228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1.8E-3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2.3E-3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3.8999999999999998E-3</c:v>
                </c:pt>
                <c:pt idx="27">
                  <c:v>4.3E-3</c:v>
                </c:pt>
                <c:pt idx="28">
                  <c:v>4.8000000000000004E-3</c:v>
                </c:pt>
                <c:pt idx="29">
                  <c:v>5.1999999999999998E-3</c:v>
                </c:pt>
                <c:pt idx="30">
                  <c:v>5.5999999999999999E-3</c:v>
                </c:pt>
                <c:pt idx="31">
                  <c:v>6.0999999999999995E-3</c:v>
                </c:pt>
                <c:pt idx="32">
                  <c:v>6.5000000000000006E-3</c:v>
                </c:pt>
                <c:pt idx="33">
                  <c:v>6.9000000000000008E-3</c:v>
                </c:pt>
                <c:pt idx="34">
                  <c:v>7.3999999999999995E-3</c:v>
                </c:pt>
                <c:pt idx="35">
                  <c:v>8.3000000000000001E-3</c:v>
                </c:pt>
                <c:pt idx="36">
                  <c:v>9.1999999999999998E-3</c:v>
                </c:pt>
                <c:pt idx="37">
                  <c:v>1.0100000000000001E-2</c:v>
                </c:pt>
                <c:pt idx="38">
                  <c:v>1.0999999999999999E-2</c:v>
                </c:pt>
                <c:pt idx="39">
                  <c:v>1.18E-2</c:v>
                </c:pt>
                <c:pt idx="40">
                  <c:v>1.2699999999999999E-2</c:v>
                </c:pt>
                <c:pt idx="41">
                  <c:v>1.4499999999999999E-2</c:v>
                </c:pt>
                <c:pt idx="42">
                  <c:v>1.6400000000000001E-2</c:v>
                </c:pt>
                <c:pt idx="43">
                  <c:v>1.8200000000000001E-2</c:v>
                </c:pt>
                <c:pt idx="44">
                  <c:v>0.02</c:v>
                </c:pt>
                <c:pt idx="45">
                  <c:v>2.18E-2</c:v>
                </c:pt>
                <c:pt idx="46">
                  <c:v>2.3599999999999999E-2</c:v>
                </c:pt>
                <c:pt idx="47">
                  <c:v>2.5399999999999999E-2</c:v>
                </c:pt>
                <c:pt idx="48">
                  <c:v>2.7100000000000003E-2</c:v>
                </c:pt>
                <c:pt idx="49">
                  <c:v>2.8899999999999999E-2</c:v>
                </c:pt>
                <c:pt idx="50">
                  <c:v>3.0699999999999998E-2</c:v>
                </c:pt>
                <c:pt idx="51">
                  <c:v>3.2500000000000001E-2</c:v>
                </c:pt>
                <c:pt idx="52">
                  <c:v>3.5999999999999997E-2</c:v>
                </c:pt>
                <c:pt idx="53">
                  <c:v>4.0300000000000002E-2</c:v>
                </c:pt>
                <c:pt idx="54">
                  <c:v>4.4600000000000001E-2</c:v>
                </c:pt>
                <c:pt idx="55">
                  <c:v>4.8799999999999996E-2</c:v>
                </c:pt>
                <c:pt idx="56">
                  <c:v>5.3000000000000005E-2</c:v>
                </c:pt>
                <c:pt idx="57">
                  <c:v>5.7099999999999998E-2</c:v>
                </c:pt>
                <c:pt idx="58">
                  <c:v>6.1199999999999997E-2</c:v>
                </c:pt>
                <c:pt idx="59">
                  <c:v>6.5200000000000008E-2</c:v>
                </c:pt>
                <c:pt idx="60">
                  <c:v>6.9099999999999995E-2</c:v>
                </c:pt>
                <c:pt idx="61">
                  <c:v>7.6899999999999996E-2</c:v>
                </c:pt>
                <c:pt idx="62">
                  <c:v>8.4499999999999992E-2</c:v>
                </c:pt>
                <c:pt idx="63">
                  <c:v>9.1900000000000009E-2</c:v>
                </c:pt>
                <c:pt idx="64">
                  <c:v>9.9199999999999997E-2</c:v>
                </c:pt>
                <c:pt idx="65">
                  <c:v>0.10629999999999999</c:v>
                </c:pt>
                <c:pt idx="66">
                  <c:v>0.1133</c:v>
                </c:pt>
                <c:pt idx="67">
                  <c:v>0.12689999999999999</c:v>
                </c:pt>
                <c:pt idx="68">
                  <c:v>0.13999999999999999</c:v>
                </c:pt>
                <c:pt idx="69">
                  <c:v>0.1527</c:v>
                </c:pt>
                <c:pt idx="70">
                  <c:v>0.16499999999999998</c:v>
                </c:pt>
                <c:pt idx="71">
                  <c:v>0.1769</c:v>
                </c:pt>
                <c:pt idx="72">
                  <c:v>0.1885</c:v>
                </c:pt>
                <c:pt idx="73">
                  <c:v>0.19980000000000001</c:v>
                </c:pt>
                <c:pt idx="74">
                  <c:v>0.2109</c:v>
                </c:pt>
                <c:pt idx="75">
                  <c:v>0.22170000000000001</c:v>
                </c:pt>
                <c:pt idx="76">
                  <c:v>0.23220000000000002</c:v>
                </c:pt>
                <c:pt idx="77">
                  <c:v>0.24260000000000001</c:v>
                </c:pt>
                <c:pt idx="78">
                  <c:v>0.26269999999999999</c:v>
                </c:pt>
                <c:pt idx="79">
                  <c:v>0.2868</c:v>
                </c:pt>
                <c:pt idx="80">
                  <c:v>0.31</c:v>
                </c:pt>
                <c:pt idx="81">
                  <c:v>0.33239999999999997</c:v>
                </c:pt>
                <c:pt idx="82">
                  <c:v>0.35409999999999997</c:v>
                </c:pt>
                <c:pt idx="83">
                  <c:v>0.37509999999999999</c:v>
                </c:pt>
                <c:pt idx="84">
                  <c:v>0.39560000000000001</c:v>
                </c:pt>
                <c:pt idx="85">
                  <c:v>0.41570000000000001</c:v>
                </c:pt>
                <c:pt idx="86">
                  <c:v>0.43529999999999996</c:v>
                </c:pt>
                <c:pt idx="87">
                  <c:v>0.47329999999999994</c:v>
                </c:pt>
                <c:pt idx="88">
                  <c:v>0.5101</c:v>
                </c:pt>
                <c:pt idx="89">
                  <c:v>0.54580000000000006</c:v>
                </c:pt>
                <c:pt idx="90" formatCode="0.00">
                  <c:v>0.5806</c:v>
                </c:pt>
                <c:pt idx="91" formatCode="0.00">
                  <c:v>0.61470000000000002</c:v>
                </c:pt>
                <c:pt idx="92" formatCode="0.00">
                  <c:v>0.64810000000000001</c:v>
                </c:pt>
                <c:pt idx="93" formatCode="0.00">
                  <c:v>0.71330000000000005</c:v>
                </c:pt>
                <c:pt idx="94" formatCode="0.00">
                  <c:v>0.77670000000000006</c:v>
                </c:pt>
                <c:pt idx="95" formatCode="0.00">
                  <c:v>0.83879999999999999</c:v>
                </c:pt>
                <c:pt idx="96" formatCode="0.00">
                  <c:v>0.89979999999999993</c:v>
                </c:pt>
                <c:pt idx="97" formatCode="0.00">
                  <c:v>0.96</c:v>
                </c:pt>
                <c:pt idx="98" formatCode="0.00">
                  <c:v>1.02</c:v>
                </c:pt>
                <c:pt idx="99" formatCode="0.00">
                  <c:v>1.08</c:v>
                </c:pt>
                <c:pt idx="100" formatCode="0.00">
                  <c:v>1.1399999999999999</c:v>
                </c:pt>
                <c:pt idx="101" formatCode="0.00">
                  <c:v>1.2</c:v>
                </c:pt>
                <c:pt idx="102" formatCode="0.00">
                  <c:v>1.26</c:v>
                </c:pt>
                <c:pt idx="103" formatCode="0.00">
                  <c:v>1.32</c:v>
                </c:pt>
                <c:pt idx="104" formatCode="0.00">
                  <c:v>1.44</c:v>
                </c:pt>
                <c:pt idx="105" formatCode="0.00">
                  <c:v>1.59</c:v>
                </c:pt>
                <c:pt idx="106" formatCode="0.00">
                  <c:v>1.74</c:v>
                </c:pt>
                <c:pt idx="107" formatCode="0.00">
                  <c:v>1.9</c:v>
                </c:pt>
                <c:pt idx="108" formatCode="0.00">
                  <c:v>2.0699999999999998</c:v>
                </c:pt>
                <c:pt idx="109" formatCode="0.00">
                  <c:v>2.2400000000000002</c:v>
                </c:pt>
                <c:pt idx="110" formatCode="0.00">
                  <c:v>2.41</c:v>
                </c:pt>
                <c:pt idx="111" formatCode="0.00">
                  <c:v>2.59</c:v>
                </c:pt>
                <c:pt idx="112" formatCode="0.00">
                  <c:v>2.78</c:v>
                </c:pt>
                <c:pt idx="113" formatCode="0.00">
                  <c:v>3.16</c:v>
                </c:pt>
                <c:pt idx="114" formatCode="0.00">
                  <c:v>3.57</c:v>
                </c:pt>
                <c:pt idx="115" formatCode="0.00">
                  <c:v>4</c:v>
                </c:pt>
                <c:pt idx="116" formatCode="0.00">
                  <c:v>4.46</c:v>
                </c:pt>
                <c:pt idx="117" formatCode="0.00">
                  <c:v>4.93</c:v>
                </c:pt>
                <c:pt idx="118" formatCode="0.00">
                  <c:v>5.43</c:v>
                </c:pt>
                <c:pt idx="119" formatCode="0.00">
                  <c:v>6.48</c:v>
                </c:pt>
                <c:pt idx="120" formatCode="0.00">
                  <c:v>7.62</c:v>
                </c:pt>
                <c:pt idx="121" formatCode="0.00">
                  <c:v>8.83</c:v>
                </c:pt>
                <c:pt idx="122" formatCode="0.00">
                  <c:v>10.119999999999999</c:v>
                </c:pt>
                <c:pt idx="123" formatCode="0.00">
                  <c:v>11.49</c:v>
                </c:pt>
                <c:pt idx="124" formatCode="0.00">
                  <c:v>12.93</c:v>
                </c:pt>
                <c:pt idx="125" formatCode="0.00">
                  <c:v>14.43</c:v>
                </c:pt>
                <c:pt idx="126" formatCode="0.00">
                  <c:v>16.010000000000002</c:v>
                </c:pt>
                <c:pt idx="127" formatCode="0.00">
                  <c:v>17.649999999999999</c:v>
                </c:pt>
                <c:pt idx="128" formatCode="0.00">
                  <c:v>19.36</c:v>
                </c:pt>
                <c:pt idx="129" formatCode="0.00">
                  <c:v>21.14</c:v>
                </c:pt>
                <c:pt idx="130" formatCode="0.00">
                  <c:v>24.88</c:v>
                </c:pt>
                <c:pt idx="131" formatCode="0.00">
                  <c:v>29.89</c:v>
                </c:pt>
                <c:pt idx="132" formatCode="0.00">
                  <c:v>35.29</c:v>
                </c:pt>
                <c:pt idx="133" formatCode="0.00">
                  <c:v>41.09</c:v>
                </c:pt>
                <c:pt idx="134" formatCode="0.00">
                  <c:v>47.27</c:v>
                </c:pt>
                <c:pt idx="135" formatCode="0.00">
                  <c:v>53.83</c:v>
                </c:pt>
                <c:pt idx="136" formatCode="0.00">
                  <c:v>60.77</c:v>
                </c:pt>
                <c:pt idx="137" formatCode="0.00">
                  <c:v>68.08</c:v>
                </c:pt>
                <c:pt idx="138" formatCode="0.00">
                  <c:v>75.739999999999995</c:v>
                </c:pt>
                <c:pt idx="139" formatCode="0.00">
                  <c:v>92.14</c:v>
                </c:pt>
                <c:pt idx="140" formatCode="0.00">
                  <c:v>109.93</c:v>
                </c:pt>
                <c:pt idx="141" formatCode="0.00">
                  <c:v>129.11000000000001</c:v>
                </c:pt>
                <c:pt idx="142" formatCode="0.00">
                  <c:v>149.63</c:v>
                </c:pt>
                <c:pt idx="143" formatCode="0.00">
                  <c:v>171.49</c:v>
                </c:pt>
                <c:pt idx="144" formatCode="0.00">
                  <c:v>194.67</c:v>
                </c:pt>
                <c:pt idx="145" formatCode="0.00">
                  <c:v>244.84</c:v>
                </c:pt>
                <c:pt idx="146" formatCode="0.00">
                  <c:v>300.10000000000002</c:v>
                </c:pt>
                <c:pt idx="147" formatCode="0.00">
                  <c:v>360.35</c:v>
                </c:pt>
                <c:pt idx="148" formatCode="0.00">
                  <c:v>425.5</c:v>
                </c:pt>
                <c:pt idx="149" formatCode="0.00">
                  <c:v>495.47</c:v>
                </c:pt>
                <c:pt idx="150" formatCode="0.00">
                  <c:v>570.19000000000005</c:v>
                </c:pt>
                <c:pt idx="151" formatCode="0.00">
                  <c:v>649.61</c:v>
                </c:pt>
                <c:pt idx="152" formatCode="0.00">
                  <c:v>733.66</c:v>
                </c:pt>
                <c:pt idx="153" formatCode="0.00">
                  <c:v>822.3</c:v>
                </c:pt>
                <c:pt idx="154" formatCode="0.00">
                  <c:v>915.47</c:v>
                </c:pt>
                <c:pt idx="155" formatCode="0.00">
                  <c:v>1010</c:v>
                </c:pt>
                <c:pt idx="156" formatCode="0.00">
                  <c:v>1220</c:v>
                </c:pt>
                <c:pt idx="157" formatCode="0.00">
                  <c:v>1510</c:v>
                </c:pt>
                <c:pt idx="158" formatCode="0.00">
                  <c:v>1820</c:v>
                </c:pt>
                <c:pt idx="159" formatCode="0.00">
                  <c:v>2160</c:v>
                </c:pt>
                <c:pt idx="160" formatCode="0.00">
                  <c:v>2520</c:v>
                </c:pt>
                <c:pt idx="161" formatCode="0.00">
                  <c:v>2910</c:v>
                </c:pt>
                <c:pt idx="162" formatCode="0.00">
                  <c:v>3330</c:v>
                </c:pt>
                <c:pt idx="163" formatCode="0.00">
                  <c:v>3770</c:v>
                </c:pt>
                <c:pt idx="164" formatCode="0.00">
                  <c:v>4230</c:v>
                </c:pt>
                <c:pt idx="165" formatCode="0.00">
                  <c:v>5230</c:v>
                </c:pt>
                <c:pt idx="166" formatCode="0.00">
                  <c:v>6320</c:v>
                </c:pt>
                <c:pt idx="167" formatCode="0.00">
                  <c:v>7510</c:v>
                </c:pt>
                <c:pt idx="168" formatCode="0.00">
                  <c:v>8790</c:v>
                </c:pt>
                <c:pt idx="169" formatCode="0.00">
                  <c:v>10160</c:v>
                </c:pt>
                <c:pt idx="170" formatCode="0.00">
                  <c:v>11620</c:v>
                </c:pt>
                <c:pt idx="171" formatCode="0.00">
                  <c:v>14790</c:v>
                </c:pt>
                <c:pt idx="172" formatCode="0.0">
                  <c:v>18290</c:v>
                </c:pt>
                <c:pt idx="173" formatCode="0.0">
                  <c:v>22120</c:v>
                </c:pt>
                <c:pt idx="174" formatCode="0.0">
                  <c:v>26270</c:v>
                </c:pt>
                <c:pt idx="175" formatCode="0.0">
                  <c:v>30730</c:v>
                </c:pt>
                <c:pt idx="176" formatCode="0.0">
                  <c:v>35490</c:v>
                </c:pt>
                <c:pt idx="177" formatCode="0.0">
                  <c:v>40540</c:v>
                </c:pt>
                <c:pt idx="178" formatCode="0.0">
                  <c:v>45890</c:v>
                </c:pt>
                <c:pt idx="179" formatCode="0.0">
                  <c:v>51510</c:v>
                </c:pt>
                <c:pt idx="180" formatCode="0.0">
                  <c:v>57410</c:v>
                </c:pt>
                <c:pt idx="181" formatCode="0.0">
                  <c:v>63580</c:v>
                </c:pt>
                <c:pt idx="182" formatCode="0.0">
                  <c:v>76710</c:v>
                </c:pt>
                <c:pt idx="183" formatCode="0.0">
                  <c:v>94530</c:v>
                </c:pt>
                <c:pt idx="184" formatCode="0.0">
                  <c:v>113870</c:v>
                </c:pt>
                <c:pt idx="185" formatCode="0.0">
                  <c:v>134650</c:v>
                </c:pt>
                <c:pt idx="186" formatCode="0.0">
                  <c:v>156820</c:v>
                </c:pt>
                <c:pt idx="187" formatCode="0.0">
                  <c:v>180310</c:v>
                </c:pt>
                <c:pt idx="188" formatCode="0">
                  <c:v>205060</c:v>
                </c:pt>
                <c:pt idx="189" formatCode="0">
                  <c:v>231030</c:v>
                </c:pt>
                <c:pt idx="190" formatCode="0">
                  <c:v>258170.00000000003</c:v>
                </c:pt>
                <c:pt idx="191" formatCode="0">
                  <c:v>315710</c:v>
                </c:pt>
                <c:pt idx="192" formatCode="0">
                  <c:v>377400</c:v>
                </c:pt>
                <c:pt idx="193" formatCode="0">
                  <c:v>442930</c:v>
                </c:pt>
                <c:pt idx="194" formatCode="0">
                  <c:v>512020</c:v>
                </c:pt>
                <c:pt idx="195" formatCode="0">
                  <c:v>584420</c:v>
                </c:pt>
                <c:pt idx="196" formatCode="0">
                  <c:v>659900</c:v>
                </c:pt>
                <c:pt idx="197" formatCode="0">
                  <c:v>819180</c:v>
                </c:pt>
                <c:pt idx="198" formatCode="0">
                  <c:v>988540</c:v>
                </c:pt>
                <c:pt idx="199" formatCode="0">
                  <c:v>1170000</c:v>
                </c:pt>
                <c:pt idx="200" formatCode="0">
                  <c:v>1350000</c:v>
                </c:pt>
                <c:pt idx="201" formatCode="0">
                  <c:v>1550000</c:v>
                </c:pt>
                <c:pt idx="202" formatCode="0">
                  <c:v>1740000</c:v>
                </c:pt>
                <c:pt idx="203" formatCode="0">
                  <c:v>1950000</c:v>
                </c:pt>
                <c:pt idx="204" formatCode="0">
                  <c:v>2160000</c:v>
                </c:pt>
                <c:pt idx="205" formatCode="0">
                  <c:v>2370000</c:v>
                </c:pt>
                <c:pt idx="206" formatCode="0">
                  <c:v>2590000</c:v>
                </c:pt>
                <c:pt idx="207" formatCode="0">
                  <c:v>2810000</c:v>
                </c:pt>
                <c:pt idx="208" formatCode="0">
                  <c:v>3260000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srim2H_C!$D$20:$D$228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srim2H_C!$M$20:$M$228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2.3E-3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2.8E-3</c:v>
                </c:pt>
                <c:pt idx="21">
                  <c:v>2.9000000000000002E-3</c:v>
                </c:pt>
                <c:pt idx="22">
                  <c:v>3.0999999999999999E-3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3.8E-3</c:v>
                </c:pt>
                <c:pt idx="27">
                  <c:v>4.1000000000000003E-3</c:v>
                </c:pt>
                <c:pt idx="28">
                  <c:v>4.4999999999999997E-3</c:v>
                </c:pt>
                <c:pt idx="29">
                  <c:v>4.8000000000000004E-3</c:v>
                </c:pt>
                <c:pt idx="30">
                  <c:v>5.0999999999999995E-3</c:v>
                </c:pt>
                <c:pt idx="31">
                  <c:v>5.4999999999999997E-3</c:v>
                </c:pt>
                <c:pt idx="32">
                  <c:v>5.8000000000000005E-3</c:v>
                </c:pt>
                <c:pt idx="33">
                  <c:v>6.0999999999999995E-3</c:v>
                </c:pt>
                <c:pt idx="34">
                  <c:v>6.4000000000000003E-3</c:v>
                </c:pt>
                <c:pt idx="35">
                  <c:v>7.000000000000001E-3</c:v>
                </c:pt>
                <c:pt idx="36">
                  <c:v>7.4999999999999997E-3</c:v>
                </c:pt>
                <c:pt idx="37">
                  <c:v>8.0999999999999996E-3</c:v>
                </c:pt>
                <c:pt idx="38">
                  <c:v>8.6E-3</c:v>
                </c:pt>
                <c:pt idx="39">
                  <c:v>9.1000000000000004E-3</c:v>
                </c:pt>
                <c:pt idx="40">
                  <c:v>9.7000000000000003E-3</c:v>
                </c:pt>
                <c:pt idx="41">
                  <c:v>1.06E-2</c:v>
                </c:pt>
                <c:pt idx="42">
                  <c:v>1.1600000000000001E-2</c:v>
                </c:pt>
                <c:pt idx="43">
                  <c:v>1.2500000000000001E-2</c:v>
                </c:pt>
                <c:pt idx="44">
                  <c:v>1.34E-2</c:v>
                </c:pt>
                <c:pt idx="45">
                  <c:v>1.4199999999999999E-2</c:v>
                </c:pt>
                <c:pt idx="46">
                  <c:v>1.4999999999999999E-2</c:v>
                </c:pt>
                <c:pt idx="47">
                  <c:v>1.5800000000000002E-2</c:v>
                </c:pt>
                <c:pt idx="48">
                  <c:v>1.6500000000000001E-2</c:v>
                </c:pt>
                <c:pt idx="49">
                  <c:v>1.72E-2</c:v>
                </c:pt>
                <c:pt idx="50">
                  <c:v>1.7899999999999999E-2</c:v>
                </c:pt>
                <c:pt idx="51">
                  <c:v>1.8599999999999998E-2</c:v>
                </c:pt>
                <c:pt idx="52">
                  <c:v>1.9900000000000001E-2</c:v>
                </c:pt>
                <c:pt idx="53">
                  <c:v>2.1299999999999999E-2</c:v>
                </c:pt>
                <c:pt idx="54">
                  <c:v>2.2700000000000001E-2</c:v>
                </c:pt>
                <c:pt idx="55">
                  <c:v>2.4E-2</c:v>
                </c:pt>
                <c:pt idx="56">
                  <c:v>2.52E-2</c:v>
                </c:pt>
                <c:pt idx="57">
                  <c:v>2.63E-2</c:v>
                </c:pt>
                <c:pt idx="58">
                  <c:v>2.7400000000000001E-2</c:v>
                </c:pt>
                <c:pt idx="59">
                  <c:v>2.8399999999999998E-2</c:v>
                </c:pt>
                <c:pt idx="60">
                  <c:v>2.93E-2</c:v>
                </c:pt>
                <c:pt idx="61">
                  <c:v>3.1099999999999999E-2</c:v>
                </c:pt>
                <c:pt idx="62">
                  <c:v>3.2600000000000004E-2</c:v>
                </c:pt>
                <c:pt idx="63">
                  <c:v>3.4100000000000005E-2</c:v>
                </c:pt>
                <c:pt idx="64">
                  <c:v>3.5400000000000001E-2</c:v>
                </c:pt>
                <c:pt idx="65">
                  <c:v>3.6600000000000001E-2</c:v>
                </c:pt>
                <c:pt idx="66">
                  <c:v>3.78E-2</c:v>
                </c:pt>
                <c:pt idx="67">
                  <c:v>3.9800000000000002E-2</c:v>
                </c:pt>
                <c:pt idx="68">
                  <c:v>4.1599999999999998E-2</c:v>
                </c:pt>
                <c:pt idx="69">
                  <c:v>4.3299999999999998E-2</c:v>
                </c:pt>
                <c:pt idx="70">
                  <c:v>4.4700000000000004E-2</c:v>
                </c:pt>
                <c:pt idx="71">
                  <c:v>4.5999999999999999E-2</c:v>
                </c:pt>
                <c:pt idx="72">
                  <c:v>4.7199999999999999E-2</c:v>
                </c:pt>
                <c:pt idx="73">
                  <c:v>4.8299999999999996E-2</c:v>
                </c:pt>
                <c:pt idx="74">
                  <c:v>4.9299999999999997E-2</c:v>
                </c:pt>
                <c:pt idx="75">
                  <c:v>5.0200000000000002E-2</c:v>
                </c:pt>
                <c:pt idx="76">
                  <c:v>5.1000000000000004E-2</c:v>
                </c:pt>
                <c:pt idx="77">
                  <c:v>5.1799999999999999E-2</c:v>
                </c:pt>
                <c:pt idx="78">
                  <c:v>5.33E-2</c:v>
                </c:pt>
                <c:pt idx="79">
                  <c:v>5.4900000000000004E-2</c:v>
                </c:pt>
                <c:pt idx="80">
                  <c:v>5.6299999999999996E-2</c:v>
                </c:pt>
                <c:pt idx="81">
                  <c:v>5.7599999999999998E-2</c:v>
                </c:pt>
                <c:pt idx="82">
                  <c:v>5.8699999999999995E-2</c:v>
                </c:pt>
                <c:pt idx="83">
                  <c:v>5.9799999999999999E-2</c:v>
                </c:pt>
                <c:pt idx="84">
                  <c:v>6.0699999999999997E-2</c:v>
                </c:pt>
                <c:pt idx="85">
                  <c:v>6.1499999999999999E-2</c:v>
                </c:pt>
                <c:pt idx="86">
                  <c:v>6.2300000000000001E-2</c:v>
                </c:pt>
                <c:pt idx="87">
                  <c:v>6.3799999999999996E-2</c:v>
                </c:pt>
                <c:pt idx="88">
                  <c:v>6.5200000000000008E-2</c:v>
                </c:pt>
                <c:pt idx="89">
                  <c:v>6.6400000000000001E-2</c:v>
                </c:pt>
                <c:pt idx="90">
                  <c:v>6.7500000000000004E-2</c:v>
                </c:pt>
                <c:pt idx="91">
                  <c:v>6.8500000000000005E-2</c:v>
                </c:pt>
                <c:pt idx="92">
                  <c:v>6.9399999999999989E-2</c:v>
                </c:pt>
                <c:pt idx="93">
                  <c:v>7.1300000000000002E-2</c:v>
                </c:pt>
                <c:pt idx="94">
                  <c:v>7.3099999999999998E-2</c:v>
                </c:pt>
                <c:pt idx="95">
                  <c:v>7.46E-2</c:v>
                </c:pt>
                <c:pt idx="96">
                  <c:v>7.6100000000000001E-2</c:v>
                </c:pt>
                <c:pt idx="97">
                  <c:v>7.7399999999999997E-2</c:v>
                </c:pt>
                <c:pt idx="98">
                  <c:v>7.8700000000000006E-2</c:v>
                </c:pt>
                <c:pt idx="99">
                  <c:v>7.9899999999999999E-2</c:v>
                </c:pt>
                <c:pt idx="100">
                  <c:v>8.1100000000000005E-2</c:v>
                </c:pt>
                <c:pt idx="101">
                  <c:v>8.2199999999999995E-2</c:v>
                </c:pt>
                <c:pt idx="102">
                  <c:v>8.3299999999999999E-2</c:v>
                </c:pt>
                <c:pt idx="103">
                  <c:v>8.43E-2</c:v>
                </c:pt>
                <c:pt idx="104">
                  <c:v>8.72E-2</c:v>
                </c:pt>
                <c:pt idx="105">
                  <c:v>9.1200000000000003E-2</c:v>
                </c:pt>
                <c:pt idx="106">
                  <c:v>9.5199999999999993E-2</c:v>
                </c:pt>
                <c:pt idx="107">
                  <c:v>9.9099999999999994E-2</c:v>
                </c:pt>
                <c:pt idx="108">
                  <c:v>0.1031</c:v>
                </c:pt>
                <c:pt idx="109">
                  <c:v>0.1072</c:v>
                </c:pt>
                <c:pt idx="110">
                  <c:v>0.1113</c:v>
                </c:pt>
                <c:pt idx="111">
                  <c:v>0.11539999999999999</c:v>
                </c:pt>
                <c:pt idx="112">
                  <c:v>0.1197</c:v>
                </c:pt>
                <c:pt idx="113">
                  <c:v>0.1341</c:v>
                </c:pt>
                <c:pt idx="114">
                  <c:v>0.14850000000000002</c:v>
                </c:pt>
                <c:pt idx="115">
                  <c:v>0.16309999999999999</c:v>
                </c:pt>
                <c:pt idx="116">
                  <c:v>0.1777</c:v>
                </c:pt>
                <c:pt idx="117">
                  <c:v>0.19259999999999999</c:v>
                </c:pt>
                <c:pt idx="118">
                  <c:v>0.20760000000000001</c:v>
                </c:pt>
                <c:pt idx="119">
                  <c:v>0.26030000000000003</c:v>
                </c:pt>
                <c:pt idx="120">
                  <c:v>0.3105</c:v>
                </c:pt>
                <c:pt idx="121">
                  <c:v>0.35960000000000003</c:v>
                </c:pt>
                <c:pt idx="122">
                  <c:v>0.40810000000000002</c:v>
                </c:pt>
                <c:pt idx="123">
                  <c:v>0.45650000000000002</c:v>
                </c:pt>
                <c:pt idx="124">
                  <c:v>0.50490000000000002</c:v>
                </c:pt>
                <c:pt idx="125">
                  <c:v>0.55349999999999999</c:v>
                </c:pt>
                <c:pt idx="126">
                  <c:v>0.60229999999999995</c:v>
                </c:pt>
                <c:pt idx="127">
                  <c:v>0.65149999999999997</c:v>
                </c:pt>
                <c:pt idx="128">
                  <c:v>0.70090000000000008</c:v>
                </c:pt>
                <c:pt idx="129">
                  <c:v>0.75080000000000002</c:v>
                </c:pt>
                <c:pt idx="130">
                  <c:v>0.93</c:v>
                </c:pt>
                <c:pt idx="131">
                  <c:v>1.18</c:v>
                </c:pt>
                <c:pt idx="132">
                  <c:v>1.42</c:v>
                </c:pt>
                <c:pt idx="133">
                  <c:v>1.66</c:v>
                </c:pt>
                <c:pt idx="134">
                  <c:v>1.89</c:v>
                </c:pt>
                <c:pt idx="135">
                  <c:v>2.12</c:v>
                </c:pt>
                <c:pt idx="136">
                  <c:v>2.35</c:v>
                </c:pt>
                <c:pt idx="137">
                  <c:v>2.59</c:v>
                </c:pt>
                <c:pt idx="138">
                  <c:v>2.82</c:v>
                </c:pt>
                <c:pt idx="139">
                  <c:v>3.69</c:v>
                </c:pt>
                <c:pt idx="140">
                  <c:v>4.5</c:v>
                </c:pt>
                <c:pt idx="141">
                  <c:v>5.29</c:v>
                </c:pt>
                <c:pt idx="142">
                  <c:v>6.08</c:v>
                </c:pt>
                <c:pt idx="143">
                  <c:v>6.86</c:v>
                </c:pt>
                <c:pt idx="144" formatCode="0.00">
                  <c:v>7.65</c:v>
                </c:pt>
                <c:pt idx="145" formatCode="0.00">
                  <c:v>10.52</c:v>
                </c:pt>
                <c:pt idx="146" formatCode="0.00">
                  <c:v>13.19</c:v>
                </c:pt>
                <c:pt idx="147" formatCode="0.00">
                  <c:v>15.8</c:v>
                </c:pt>
                <c:pt idx="148" formatCode="0.00">
                  <c:v>18.39</c:v>
                </c:pt>
                <c:pt idx="149" formatCode="0.00">
                  <c:v>20.99</c:v>
                </c:pt>
                <c:pt idx="150" formatCode="0.00">
                  <c:v>23.62</c:v>
                </c:pt>
                <c:pt idx="151" formatCode="0.00">
                  <c:v>26.28</c:v>
                </c:pt>
                <c:pt idx="152" formatCode="0.00">
                  <c:v>28.98</c:v>
                </c:pt>
                <c:pt idx="153" formatCode="0.00">
                  <c:v>31.72</c:v>
                </c:pt>
                <c:pt idx="154" formatCode="0.00">
                  <c:v>34.51</c:v>
                </c:pt>
                <c:pt idx="155" formatCode="0.00">
                  <c:v>37.33</c:v>
                </c:pt>
                <c:pt idx="156" formatCode="0.00">
                  <c:v>47.89</c:v>
                </c:pt>
                <c:pt idx="157" formatCode="0.00">
                  <c:v>62.99</c:v>
                </c:pt>
                <c:pt idx="158" formatCode="0.00">
                  <c:v>77.31</c:v>
                </c:pt>
                <c:pt idx="159" formatCode="0.00">
                  <c:v>91.35</c:v>
                </c:pt>
                <c:pt idx="160" formatCode="0.00">
                  <c:v>105.35</c:v>
                </c:pt>
                <c:pt idx="161" formatCode="0.00">
                  <c:v>119.4</c:v>
                </c:pt>
                <c:pt idx="162" formatCode="0.00">
                  <c:v>133.59</c:v>
                </c:pt>
                <c:pt idx="163" formatCode="0.00">
                  <c:v>147.94999999999999</c:v>
                </c:pt>
                <c:pt idx="164" formatCode="0.00">
                  <c:v>162.5</c:v>
                </c:pt>
                <c:pt idx="165" formatCode="0.00">
                  <c:v>216.62</c:v>
                </c:pt>
                <c:pt idx="166" formatCode="0.00">
                  <c:v>267.52999999999997</c:v>
                </c:pt>
                <c:pt idx="167" formatCode="0.00">
                  <c:v>317.25</c:v>
                </c:pt>
                <c:pt idx="168" formatCode="0.00">
                  <c:v>366.65</c:v>
                </c:pt>
                <c:pt idx="169" formatCode="0.00">
                  <c:v>416.17</c:v>
                </c:pt>
                <c:pt idx="170" formatCode="0.00">
                  <c:v>466.05</c:v>
                </c:pt>
                <c:pt idx="171" formatCode="0.00">
                  <c:v>649.6</c:v>
                </c:pt>
                <c:pt idx="172" formatCode="0.00">
                  <c:v>820.39</c:v>
                </c:pt>
                <c:pt idx="173" formatCode="0.00">
                  <c:v>986.74</c:v>
                </c:pt>
                <c:pt idx="174" formatCode="0.00">
                  <c:v>1150</c:v>
                </c:pt>
                <c:pt idx="175" formatCode="0.00">
                  <c:v>1320</c:v>
                </c:pt>
                <c:pt idx="176" formatCode="0.00">
                  <c:v>1480</c:v>
                </c:pt>
                <c:pt idx="177" formatCode="0.00">
                  <c:v>1650</c:v>
                </c:pt>
                <c:pt idx="178" formatCode="0.00">
                  <c:v>1820</c:v>
                </c:pt>
                <c:pt idx="179" formatCode="0.00">
                  <c:v>1990</c:v>
                </c:pt>
                <c:pt idx="180" formatCode="0.00">
                  <c:v>2170</c:v>
                </c:pt>
                <c:pt idx="181" formatCode="0.00">
                  <c:v>2340</c:v>
                </c:pt>
                <c:pt idx="182" formatCode="0.00">
                  <c:v>3000</c:v>
                </c:pt>
                <c:pt idx="183" formatCode="0.00">
                  <c:v>3930</c:v>
                </c:pt>
                <c:pt idx="184" formatCode="0.00">
                  <c:v>4810</c:v>
                </c:pt>
                <c:pt idx="185" formatCode="0.00">
                  <c:v>5650</c:v>
                </c:pt>
                <c:pt idx="186" formatCode="0.00">
                  <c:v>6480</c:v>
                </c:pt>
                <c:pt idx="187" formatCode="0.00">
                  <c:v>7300</c:v>
                </c:pt>
                <c:pt idx="188" formatCode="0.00">
                  <c:v>8119.9999999999991</c:v>
                </c:pt>
                <c:pt idx="189" formatCode="0.00">
                  <c:v>8930</c:v>
                </c:pt>
                <c:pt idx="190" formatCode="0.00">
                  <c:v>9740</c:v>
                </c:pt>
                <c:pt idx="191" formatCode="0.00">
                  <c:v>12730</c:v>
                </c:pt>
                <c:pt idx="192" formatCode="0.0">
                  <c:v>15480</c:v>
                </c:pt>
                <c:pt idx="193" formatCode="0.0">
                  <c:v>18080</c:v>
                </c:pt>
                <c:pt idx="194" formatCode="0.0">
                  <c:v>20600</c:v>
                </c:pt>
                <c:pt idx="195" formatCode="0.0">
                  <c:v>23050</c:v>
                </c:pt>
                <c:pt idx="196" formatCode="0.0">
                  <c:v>25450</c:v>
                </c:pt>
                <c:pt idx="197" formatCode="0.0">
                  <c:v>34070</c:v>
                </c:pt>
                <c:pt idx="198" formatCode="0.0">
                  <c:v>41740</c:v>
                </c:pt>
                <c:pt idx="199" formatCode="0.0">
                  <c:v>48840</c:v>
                </c:pt>
                <c:pt idx="200" formatCode="0.0">
                  <c:v>55560</c:v>
                </c:pt>
                <c:pt idx="201" formatCode="0.0">
                  <c:v>61990</c:v>
                </c:pt>
                <c:pt idx="202" formatCode="0.0">
                  <c:v>68170</c:v>
                </c:pt>
                <c:pt idx="203" formatCode="0.0">
                  <c:v>74140</c:v>
                </c:pt>
                <c:pt idx="204" formatCode="0.0">
                  <c:v>79920</c:v>
                </c:pt>
                <c:pt idx="205" formatCode="0.0">
                  <c:v>85540</c:v>
                </c:pt>
                <c:pt idx="206" formatCode="0.0">
                  <c:v>91000</c:v>
                </c:pt>
                <c:pt idx="207" formatCode="0.0">
                  <c:v>96310</c:v>
                </c:pt>
                <c:pt idx="208" formatCode="0.0">
                  <c:v>115670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srim2H_C!$D$20:$D$228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srim2H_C!$P$20:$P$228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3.0999999999999999E-3</c:v>
                </c:pt>
                <c:pt idx="28">
                  <c:v>3.4000000000000002E-3</c:v>
                </c:pt>
                <c:pt idx="29">
                  <c:v>3.5999999999999999E-3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5.3E-3</c:v>
                </c:pt>
                <c:pt idx="36">
                  <c:v>5.7000000000000002E-3</c:v>
                </c:pt>
                <c:pt idx="37">
                  <c:v>6.1999999999999998E-3</c:v>
                </c:pt>
                <c:pt idx="38">
                  <c:v>6.6E-3</c:v>
                </c:pt>
                <c:pt idx="39">
                  <c:v>7.000000000000001E-3</c:v>
                </c:pt>
                <c:pt idx="40">
                  <c:v>7.4999999999999997E-3</c:v>
                </c:pt>
                <c:pt idx="41">
                  <c:v>8.3000000000000001E-3</c:v>
                </c:pt>
                <c:pt idx="42">
                  <c:v>9.1000000000000004E-3</c:v>
                </c:pt>
                <c:pt idx="43">
                  <c:v>9.7999999999999997E-3</c:v>
                </c:pt>
                <c:pt idx="44">
                  <c:v>1.06E-2</c:v>
                </c:pt>
                <c:pt idx="45">
                  <c:v>1.1300000000000001E-2</c:v>
                </c:pt>
                <c:pt idx="46">
                  <c:v>1.2E-2</c:v>
                </c:pt>
                <c:pt idx="47">
                  <c:v>1.2699999999999999E-2</c:v>
                </c:pt>
                <c:pt idx="48">
                  <c:v>1.34E-2</c:v>
                </c:pt>
                <c:pt idx="49">
                  <c:v>1.4000000000000002E-2</c:v>
                </c:pt>
                <c:pt idx="50">
                  <c:v>1.47E-2</c:v>
                </c:pt>
                <c:pt idx="51">
                  <c:v>1.5299999999999999E-2</c:v>
                </c:pt>
                <c:pt idx="52">
                  <c:v>1.6500000000000001E-2</c:v>
                </c:pt>
                <c:pt idx="53">
                  <c:v>1.7999999999999999E-2</c:v>
                </c:pt>
                <c:pt idx="54">
                  <c:v>1.9300000000000001E-2</c:v>
                </c:pt>
                <c:pt idx="55">
                  <c:v>2.06E-2</c:v>
                </c:pt>
                <c:pt idx="56">
                  <c:v>2.1899999999999999E-2</c:v>
                </c:pt>
                <c:pt idx="57">
                  <c:v>2.3100000000000002E-2</c:v>
                </c:pt>
                <c:pt idx="58">
                  <c:v>2.4199999999999999E-2</c:v>
                </c:pt>
                <c:pt idx="59">
                  <c:v>2.53E-2</c:v>
                </c:pt>
                <c:pt idx="60">
                  <c:v>2.63E-2</c:v>
                </c:pt>
                <c:pt idx="61">
                  <c:v>2.8299999999999999E-2</c:v>
                </c:pt>
                <c:pt idx="62">
                  <c:v>3.0099999999999998E-2</c:v>
                </c:pt>
                <c:pt idx="63">
                  <c:v>3.1899999999999998E-2</c:v>
                </c:pt>
                <c:pt idx="64">
                  <c:v>3.3500000000000002E-2</c:v>
                </c:pt>
                <c:pt idx="65">
                  <c:v>3.4999999999999996E-2</c:v>
                </c:pt>
                <c:pt idx="66">
                  <c:v>3.6499999999999998E-2</c:v>
                </c:pt>
                <c:pt idx="67">
                  <c:v>3.9199999999999999E-2</c:v>
                </c:pt>
                <c:pt idx="68">
                  <c:v>4.1599999999999998E-2</c:v>
                </c:pt>
                <c:pt idx="69">
                  <c:v>4.3799999999999999E-2</c:v>
                </c:pt>
                <c:pt idx="70">
                  <c:v>4.5900000000000003E-2</c:v>
                </c:pt>
                <c:pt idx="71">
                  <c:v>4.7799999999999995E-2</c:v>
                </c:pt>
                <c:pt idx="72">
                  <c:v>4.9500000000000002E-2</c:v>
                </c:pt>
                <c:pt idx="73">
                  <c:v>5.1200000000000002E-2</c:v>
                </c:pt>
                <c:pt idx="74">
                  <c:v>5.2700000000000004E-2</c:v>
                </c:pt>
                <c:pt idx="75">
                  <c:v>5.4200000000000005E-2</c:v>
                </c:pt>
                <c:pt idx="76">
                  <c:v>5.5600000000000004E-2</c:v>
                </c:pt>
                <c:pt idx="77">
                  <c:v>5.6899999999999992E-2</c:v>
                </c:pt>
                <c:pt idx="78">
                  <c:v>5.9299999999999999E-2</c:v>
                </c:pt>
                <c:pt idx="79">
                  <c:v>6.2100000000000002E-2</c:v>
                </c:pt>
                <c:pt idx="80">
                  <c:v>6.4500000000000002E-2</c:v>
                </c:pt>
                <c:pt idx="81">
                  <c:v>6.6700000000000009E-2</c:v>
                </c:pt>
                <c:pt idx="82">
                  <c:v>6.88E-2</c:v>
                </c:pt>
                <c:pt idx="83">
                  <c:v>7.0699999999999999E-2</c:v>
                </c:pt>
                <c:pt idx="84">
                  <c:v>7.2399999999999992E-2</c:v>
                </c:pt>
                <c:pt idx="85">
                  <c:v>7.4099999999999999E-2</c:v>
                </c:pt>
                <c:pt idx="86">
                  <c:v>7.5600000000000001E-2</c:v>
                </c:pt>
                <c:pt idx="87">
                  <c:v>7.8399999999999997E-2</c:v>
                </c:pt>
                <c:pt idx="88">
                  <c:v>8.1000000000000003E-2</c:v>
                </c:pt>
                <c:pt idx="89">
                  <c:v>8.3299999999999999E-2</c:v>
                </c:pt>
                <c:pt idx="90">
                  <c:v>8.5400000000000004E-2</c:v>
                </c:pt>
                <c:pt idx="91">
                  <c:v>8.7400000000000005E-2</c:v>
                </c:pt>
                <c:pt idx="92">
                  <c:v>8.9300000000000004E-2</c:v>
                </c:pt>
                <c:pt idx="93">
                  <c:v>9.2700000000000005E-2</c:v>
                </c:pt>
                <c:pt idx="94">
                  <c:v>9.5699999999999993E-2</c:v>
                </c:pt>
                <c:pt idx="95">
                  <c:v>9.8500000000000004E-2</c:v>
                </c:pt>
                <c:pt idx="96">
                  <c:v>0.1011</c:v>
                </c:pt>
                <c:pt idx="97">
                  <c:v>0.1036</c:v>
                </c:pt>
                <c:pt idx="98">
                  <c:v>0.10589999999999999</c:v>
                </c:pt>
                <c:pt idx="99">
                  <c:v>0.10800000000000001</c:v>
                </c:pt>
                <c:pt idx="100">
                  <c:v>0.1101</c:v>
                </c:pt>
                <c:pt idx="101">
                  <c:v>0.11220000000000001</c:v>
                </c:pt>
                <c:pt idx="102">
                  <c:v>0.11410000000000001</c:v>
                </c:pt>
                <c:pt idx="103">
                  <c:v>0.11599999999999999</c:v>
                </c:pt>
                <c:pt idx="104">
                  <c:v>0.1197</c:v>
                </c:pt>
                <c:pt idx="105">
                  <c:v>0.1242</c:v>
                </c:pt>
                <c:pt idx="106">
                  <c:v>0.1285</c:v>
                </c:pt>
                <c:pt idx="107">
                  <c:v>0.13289999999999999</c:v>
                </c:pt>
                <c:pt idx="108">
                  <c:v>0.13720000000000002</c:v>
                </c:pt>
                <c:pt idx="109">
                  <c:v>0.14150000000000001</c:v>
                </c:pt>
                <c:pt idx="110">
                  <c:v>0.1459</c:v>
                </c:pt>
                <c:pt idx="111">
                  <c:v>0.15029999999999999</c:v>
                </c:pt>
                <c:pt idx="112">
                  <c:v>0.15489999999999998</c:v>
                </c:pt>
                <c:pt idx="113">
                  <c:v>0.16419999999999998</c:v>
                </c:pt>
                <c:pt idx="114">
                  <c:v>0.1739</c:v>
                </c:pt>
                <c:pt idx="115">
                  <c:v>0.18409999999999999</c:v>
                </c:pt>
                <c:pt idx="116">
                  <c:v>0.1948</c:v>
                </c:pt>
                <c:pt idx="117">
                  <c:v>0.20590000000000003</c:v>
                </c:pt>
                <c:pt idx="118">
                  <c:v>0.21749999999999997</c:v>
                </c:pt>
                <c:pt idx="119">
                  <c:v>0.24209999999999998</c:v>
                </c:pt>
                <c:pt idx="120">
                  <c:v>0.26860000000000001</c:v>
                </c:pt>
                <c:pt idx="121">
                  <c:v>0.2969</c:v>
                </c:pt>
                <c:pt idx="122">
                  <c:v>0.32690000000000002</c:v>
                </c:pt>
                <c:pt idx="123">
                  <c:v>0.35859999999999997</c:v>
                </c:pt>
                <c:pt idx="124">
                  <c:v>0.39180000000000004</c:v>
                </c:pt>
                <c:pt idx="125">
                  <c:v>0.42659999999999998</c:v>
                </c:pt>
                <c:pt idx="126">
                  <c:v>0.46289999999999998</c:v>
                </c:pt>
                <c:pt idx="127">
                  <c:v>0.50069999999999992</c:v>
                </c:pt>
                <c:pt idx="128">
                  <c:v>0.53979999999999995</c:v>
                </c:pt>
                <c:pt idx="129">
                  <c:v>0.58019999999999994</c:v>
                </c:pt>
                <c:pt idx="130">
                  <c:v>0.66500000000000004</c:v>
                </c:pt>
                <c:pt idx="131">
                  <c:v>0.77770000000000006</c:v>
                </c:pt>
                <c:pt idx="132">
                  <c:v>0.89789999999999992</c:v>
                </c:pt>
                <c:pt idx="133">
                  <c:v>1.03</c:v>
                </c:pt>
                <c:pt idx="134">
                  <c:v>1.1599999999999999</c:v>
                </c:pt>
                <c:pt idx="135">
                  <c:v>1.3</c:v>
                </c:pt>
                <c:pt idx="136">
                  <c:v>1.45</c:v>
                </c:pt>
                <c:pt idx="137">
                  <c:v>1.61</c:v>
                </c:pt>
                <c:pt idx="138">
                  <c:v>1.77</c:v>
                </c:pt>
                <c:pt idx="139">
                  <c:v>2.12</c:v>
                </c:pt>
                <c:pt idx="140">
                  <c:v>2.5</c:v>
                </c:pt>
                <c:pt idx="141">
                  <c:v>2.9</c:v>
                </c:pt>
                <c:pt idx="142">
                  <c:v>3.33</c:v>
                </c:pt>
                <c:pt idx="143">
                  <c:v>3.78</c:v>
                </c:pt>
                <c:pt idx="144">
                  <c:v>4.25</c:v>
                </c:pt>
                <c:pt idx="145">
                  <c:v>5.28</c:v>
                </c:pt>
                <c:pt idx="146">
                  <c:v>6.4</c:v>
                </c:pt>
                <c:pt idx="147">
                  <c:v>7.61</c:v>
                </c:pt>
                <c:pt idx="148">
                  <c:v>8.91</c:v>
                </c:pt>
                <c:pt idx="149">
                  <c:v>10.3</c:v>
                </c:pt>
                <c:pt idx="150">
                  <c:v>11.78</c:v>
                </c:pt>
                <c:pt idx="151">
                  <c:v>13.34</c:v>
                </c:pt>
                <c:pt idx="152">
                  <c:v>14.99</c:v>
                </c:pt>
                <c:pt idx="153">
                  <c:v>16.72</c:v>
                </c:pt>
                <c:pt idx="154">
                  <c:v>18.54</c:v>
                </c:pt>
                <c:pt idx="155" formatCode="0.00">
                  <c:v>20.43</c:v>
                </c:pt>
                <c:pt idx="156" formatCode="0.00">
                  <c:v>24.46</c:v>
                </c:pt>
                <c:pt idx="157" formatCode="0.00">
                  <c:v>29.95</c:v>
                </c:pt>
                <c:pt idx="158" formatCode="0.00">
                  <c:v>35.909999999999997</c:v>
                </c:pt>
                <c:pt idx="159" formatCode="0.00">
                  <c:v>42.35</c:v>
                </c:pt>
                <c:pt idx="160" formatCode="0.00">
                  <c:v>49.24</c:v>
                </c:pt>
                <c:pt idx="161" formatCode="0.00">
                  <c:v>56.59</c:v>
                </c:pt>
                <c:pt idx="162" formatCode="0.00">
                  <c:v>64.39</c:v>
                </c:pt>
                <c:pt idx="163" formatCode="0.00">
                  <c:v>72.62</c:v>
                </c:pt>
                <c:pt idx="164" formatCode="0.00">
                  <c:v>81.290000000000006</c:v>
                </c:pt>
                <c:pt idx="165" formatCode="0.00">
                  <c:v>99.89</c:v>
                </c:pt>
                <c:pt idx="166" formatCode="0.00">
                  <c:v>120.15</c:v>
                </c:pt>
                <c:pt idx="167" formatCode="0.00">
                  <c:v>142.01</c:v>
                </c:pt>
                <c:pt idx="168" formatCode="0.00">
                  <c:v>165.46</c:v>
                </c:pt>
                <c:pt idx="169" formatCode="0.00">
                  <c:v>190.43</c:v>
                </c:pt>
                <c:pt idx="170" formatCode="0.00">
                  <c:v>216.91</c:v>
                </c:pt>
                <c:pt idx="171" formatCode="0.00">
                  <c:v>274.27</c:v>
                </c:pt>
                <c:pt idx="172" formatCode="0.00">
                  <c:v>337.29</c:v>
                </c:pt>
                <c:pt idx="173" formatCode="0.00">
                  <c:v>405.77</c:v>
                </c:pt>
                <c:pt idx="174" formatCode="0.00">
                  <c:v>479.52</c:v>
                </c:pt>
                <c:pt idx="175" formatCode="0.00">
                  <c:v>558.35</c:v>
                </c:pt>
                <c:pt idx="176" formatCode="0.00">
                  <c:v>642.11</c:v>
                </c:pt>
                <c:pt idx="177" formatCode="0.00">
                  <c:v>730.65</c:v>
                </c:pt>
                <c:pt idx="178" formatCode="0.00">
                  <c:v>823.8</c:v>
                </c:pt>
                <c:pt idx="179" formatCode="0.00">
                  <c:v>921.45</c:v>
                </c:pt>
                <c:pt idx="180" formatCode="0.00">
                  <c:v>1020</c:v>
                </c:pt>
                <c:pt idx="181" formatCode="0.00">
                  <c:v>1130</c:v>
                </c:pt>
                <c:pt idx="182" formatCode="0.00">
                  <c:v>1350</c:v>
                </c:pt>
                <c:pt idx="183" formatCode="0.0">
                  <c:v>1660</c:v>
                </c:pt>
                <c:pt idx="184" formatCode="0.0">
                  <c:v>1980</c:v>
                </c:pt>
                <c:pt idx="185" formatCode="0.0">
                  <c:v>2330</c:v>
                </c:pt>
                <c:pt idx="186" formatCode="0.0">
                  <c:v>2700</c:v>
                </c:pt>
                <c:pt idx="187" formatCode="0.0">
                  <c:v>3080</c:v>
                </c:pt>
                <c:pt idx="188" formatCode="0.0">
                  <c:v>3490</c:v>
                </c:pt>
                <c:pt idx="189" formatCode="0.0">
                  <c:v>3910</c:v>
                </c:pt>
                <c:pt idx="190" formatCode="0.0">
                  <c:v>4340</c:v>
                </c:pt>
                <c:pt idx="191" formatCode="0.0">
                  <c:v>5260</c:v>
                </c:pt>
                <c:pt idx="192" formatCode="0.0">
                  <c:v>6220</c:v>
                </c:pt>
                <c:pt idx="193" formatCode="0.0">
                  <c:v>7230</c:v>
                </c:pt>
                <c:pt idx="194" formatCode="0.0">
                  <c:v>8290</c:v>
                </c:pt>
                <c:pt idx="195" formatCode="0.0">
                  <c:v>9380</c:v>
                </c:pt>
                <c:pt idx="196" formatCode="0.0">
                  <c:v>10500</c:v>
                </c:pt>
                <c:pt idx="197" formatCode="0.0">
                  <c:v>12830</c:v>
                </c:pt>
                <c:pt idx="198" formatCode="0.0">
                  <c:v>15250</c:v>
                </c:pt>
                <c:pt idx="199" formatCode="0.0">
                  <c:v>17730</c:v>
                </c:pt>
                <c:pt idx="200" formatCode="0.0">
                  <c:v>20280</c:v>
                </c:pt>
                <c:pt idx="201" formatCode="0.0">
                  <c:v>22860</c:v>
                </c:pt>
                <c:pt idx="202" formatCode="0.0">
                  <c:v>25470</c:v>
                </c:pt>
                <c:pt idx="203" formatCode="0.0">
                  <c:v>28100</c:v>
                </c:pt>
                <c:pt idx="204" formatCode="0.0">
                  <c:v>30740</c:v>
                </c:pt>
                <c:pt idx="205" formatCode="0.0">
                  <c:v>33380</c:v>
                </c:pt>
                <c:pt idx="206" formatCode="0.0">
                  <c:v>36030</c:v>
                </c:pt>
                <c:pt idx="207" formatCode="0.0">
                  <c:v>38680</c:v>
                </c:pt>
                <c:pt idx="208" formatCode="0.0">
                  <c:v>43940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1168"/>
        <c:axId val="480849600"/>
      </c:scatterChart>
      <c:valAx>
        <c:axId val="4808511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9600"/>
        <c:crosses val="autoZero"/>
        <c:crossBetween val="midCat"/>
        <c:majorUnit val="10"/>
      </c:valAx>
      <c:valAx>
        <c:axId val="4808496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11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srim2H_Diamond!$P$5</c:f>
          <c:strCache>
            <c:ptCount val="1"/>
            <c:pt idx="0">
              <c:v>srim2H_Diamond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srim2H_Diamond!$D$20:$D$228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srim2H_Diamond!$E$20:$E$228</c:f>
              <c:numCache>
                <c:formatCode>0.000E+00</c:formatCode>
                <c:ptCount val="209"/>
                <c:pt idx="0">
                  <c:v>1.397E-2</c:v>
                </c:pt>
                <c:pt idx="1">
                  <c:v>1.481E-2</c:v>
                </c:pt>
                <c:pt idx="2">
                  <c:v>1.5610000000000001E-2</c:v>
                </c:pt>
                <c:pt idx="3">
                  <c:v>1.6379999999999999E-2</c:v>
                </c:pt>
                <c:pt idx="4">
                  <c:v>1.711E-2</c:v>
                </c:pt>
                <c:pt idx="5">
                  <c:v>1.78E-2</c:v>
                </c:pt>
                <c:pt idx="6">
                  <c:v>1.848E-2</c:v>
                </c:pt>
                <c:pt idx="7">
                  <c:v>1.9120000000000002E-2</c:v>
                </c:pt>
                <c:pt idx="8">
                  <c:v>1.975E-2</c:v>
                </c:pt>
                <c:pt idx="9">
                  <c:v>2.095E-2</c:v>
                </c:pt>
                <c:pt idx="10">
                  <c:v>2.2079999999999999E-2</c:v>
                </c:pt>
                <c:pt idx="11">
                  <c:v>2.316E-2</c:v>
                </c:pt>
                <c:pt idx="12">
                  <c:v>2.419E-2</c:v>
                </c:pt>
                <c:pt idx="13">
                  <c:v>2.5180000000000001E-2</c:v>
                </c:pt>
                <c:pt idx="14">
                  <c:v>2.613E-2</c:v>
                </c:pt>
                <c:pt idx="15">
                  <c:v>2.793E-2</c:v>
                </c:pt>
                <c:pt idx="16">
                  <c:v>2.963E-2</c:v>
                </c:pt>
                <c:pt idx="17">
                  <c:v>3.1230000000000001E-2</c:v>
                </c:pt>
                <c:pt idx="18">
                  <c:v>3.2750000000000001E-2</c:v>
                </c:pt>
                <c:pt idx="19">
                  <c:v>3.4209999999999997E-2</c:v>
                </c:pt>
                <c:pt idx="20">
                  <c:v>3.5610000000000003E-2</c:v>
                </c:pt>
                <c:pt idx="21">
                  <c:v>3.6949999999999997E-2</c:v>
                </c:pt>
                <c:pt idx="22">
                  <c:v>3.8249999999999999E-2</c:v>
                </c:pt>
                <c:pt idx="23">
                  <c:v>3.95E-2</c:v>
                </c:pt>
                <c:pt idx="24">
                  <c:v>4.0719999999999999E-2</c:v>
                </c:pt>
                <c:pt idx="25">
                  <c:v>4.19E-2</c:v>
                </c:pt>
                <c:pt idx="26">
                  <c:v>4.4159999999999998E-2</c:v>
                </c:pt>
                <c:pt idx="27">
                  <c:v>4.684E-2</c:v>
                </c:pt>
                <c:pt idx="28">
                  <c:v>4.938E-2</c:v>
                </c:pt>
                <c:pt idx="29">
                  <c:v>5.1790000000000003E-2</c:v>
                </c:pt>
                <c:pt idx="30">
                  <c:v>5.4089999999999999E-2</c:v>
                </c:pt>
                <c:pt idx="31">
                  <c:v>5.6300000000000003E-2</c:v>
                </c:pt>
                <c:pt idx="32">
                  <c:v>5.842E-2</c:v>
                </c:pt>
                <c:pt idx="33">
                  <c:v>6.0479999999999999E-2</c:v>
                </c:pt>
                <c:pt idx="34">
                  <c:v>6.2460000000000002E-2</c:v>
                </c:pt>
                <c:pt idx="35">
                  <c:v>6.6250000000000003E-2</c:v>
                </c:pt>
                <c:pt idx="36">
                  <c:v>6.9830000000000003E-2</c:v>
                </c:pt>
                <c:pt idx="37">
                  <c:v>7.324E-2</c:v>
                </c:pt>
                <c:pt idx="38">
                  <c:v>7.6499999999999999E-2</c:v>
                </c:pt>
                <c:pt idx="39">
                  <c:v>7.9619999999999996E-2</c:v>
                </c:pt>
                <c:pt idx="40">
                  <c:v>8.2629999999999995E-2</c:v>
                </c:pt>
                <c:pt idx="41">
                  <c:v>8.8330000000000006E-2</c:v>
                </c:pt>
                <c:pt idx="42">
                  <c:v>9.3689999999999996E-2</c:v>
                </c:pt>
                <c:pt idx="43">
                  <c:v>9.8760000000000001E-2</c:v>
                </c:pt>
                <c:pt idx="44">
                  <c:v>0.1036</c:v>
                </c:pt>
                <c:pt idx="45">
                  <c:v>0.1082</c:v>
                </c:pt>
                <c:pt idx="46">
                  <c:v>0.11260000000000001</c:v>
                </c:pt>
                <c:pt idx="47">
                  <c:v>0.1168</c:v>
                </c:pt>
                <c:pt idx="48">
                  <c:v>0.121</c:v>
                </c:pt>
                <c:pt idx="49">
                  <c:v>0.1249</c:v>
                </c:pt>
                <c:pt idx="50">
                  <c:v>0.1288</c:v>
                </c:pt>
                <c:pt idx="51">
                  <c:v>0.13250000000000001</c:v>
                </c:pt>
                <c:pt idx="52">
                  <c:v>0.13969999999999999</c:v>
                </c:pt>
                <c:pt idx="53">
                  <c:v>0.14810000000000001</c:v>
                </c:pt>
                <c:pt idx="54">
                  <c:v>0.15609999999999999</c:v>
                </c:pt>
                <c:pt idx="55">
                  <c:v>0.1638</c:v>
                </c:pt>
                <c:pt idx="56">
                  <c:v>0.1711</c:v>
                </c:pt>
                <c:pt idx="57">
                  <c:v>0.17799999999999999</c:v>
                </c:pt>
                <c:pt idx="58">
                  <c:v>0.18479999999999999</c:v>
                </c:pt>
                <c:pt idx="59">
                  <c:v>0.19120000000000001</c:v>
                </c:pt>
                <c:pt idx="60">
                  <c:v>0.19750000000000001</c:v>
                </c:pt>
                <c:pt idx="61">
                  <c:v>0.20860000000000001</c:v>
                </c:pt>
                <c:pt idx="62">
                  <c:v>0.21909999999999999</c:v>
                </c:pt>
                <c:pt idx="63">
                  <c:v>0.22900000000000001</c:v>
                </c:pt>
                <c:pt idx="64">
                  <c:v>0.23849999999999999</c:v>
                </c:pt>
                <c:pt idx="65">
                  <c:v>0.24759999999999999</c:v>
                </c:pt>
                <c:pt idx="66">
                  <c:v>0.25629999999999997</c:v>
                </c:pt>
                <c:pt idx="67">
                  <c:v>0.27279999999999999</c:v>
                </c:pt>
                <c:pt idx="68">
                  <c:v>0.28810000000000002</c:v>
                </c:pt>
                <c:pt idx="69">
                  <c:v>0.30259999999999998</c:v>
                </c:pt>
                <c:pt idx="70">
                  <c:v>0.31630000000000003</c:v>
                </c:pt>
                <c:pt idx="71">
                  <c:v>0.32919999999999999</c:v>
                </c:pt>
                <c:pt idx="72">
                  <c:v>0.34160000000000001</c:v>
                </c:pt>
                <c:pt idx="73">
                  <c:v>0.35339999999999999</c:v>
                </c:pt>
                <c:pt idx="74">
                  <c:v>0.36459999999999998</c:v>
                </c:pt>
                <c:pt idx="75">
                  <c:v>0.3755</c:v>
                </c:pt>
                <c:pt idx="76">
                  <c:v>0.38590000000000002</c:v>
                </c:pt>
                <c:pt idx="77">
                  <c:v>0.39589999999999997</c:v>
                </c:pt>
                <c:pt idx="78">
                  <c:v>0.4148</c:v>
                </c:pt>
                <c:pt idx="79">
                  <c:v>0.43669999999999998</c:v>
                </c:pt>
                <c:pt idx="80">
                  <c:v>0.45679999999999998</c:v>
                </c:pt>
                <c:pt idx="81">
                  <c:v>0.47539999999999999</c:v>
                </c:pt>
                <c:pt idx="82">
                  <c:v>0.49259999999999998</c:v>
                </c:pt>
                <c:pt idx="83">
                  <c:v>0.50860000000000005</c:v>
                </c:pt>
                <c:pt idx="84">
                  <c:v>0.52349999999999997</c:v>
                </c:pt>
                <c:pt idx="85">
                  <c:v>0.5373</c:v>
                </c:pt>
                <c:pt idx="86">
                  <c:v>0.55030000000000001</c:v>
                </c:pt>
                <c:pt idx="87">
                  <c:v>0.57369999999999999</c:v>
                </c:pt>
                <c:pt idx="88">
                  <c:v>0.59430000000000005</c:v>
                </c:pt>
                <c:pt idx="89">
                  <c:v>0.61260000000000003</c:v>
                </c:pt>
                <c:pt idx="90">
                  <c:v>0.62880000000000003</c:v>
                </c:pt>
                <c:pt idx="91">
                  <c:v>0.64329999999999998</c:v>
                </c:pt>
                <c:pt idx="92">
                  <c:v>0.65629999999999999</c:v>
                </c:pt>
                <c:pt idx="93">
                  <c:v>0.67859999999999998</c:v>
                </c:pt>
                <c:pt idx="94">
                  <c:v>0.69669999999999999</c:v>
                </c:pt>
                <c:pt idx="95">
                  <c:v>0.71130000000000004</c:v>
                </c:pt>
                <c:pt idx="96">
                  <c:v>0.72289999999999999</c:v>
                </c:pt>
                <c:pt idx="97">
                  <c:v>0.73170000000000002</c:v>
                </c:pt>
                <c:pt idx="98">
                  <c:v>0.73809999999999998</c:v>
                </c:pt>
                <c:pt idx="99">
                  <c:v>0.74229999999999996</c:v>
                </c:pt>
                <c:pt idx="100">
                  <c:v>0.74450000000000005</c:v>
                </c:pt>
                <c:pt idx="101">
                  <c:v>0.74490000000000001</c:v>
                </c:pt>
                <c:pt idx="102">
                  <c:v>0.74380000000000002</c:v>
                </c:pt>
                <c:pt idx="103">
                  <c:v>0.74139999999999995</c:v>
                </c:pt>
                <c:pt idx="104">
                  <c:v>0.73319999999999996</c:v>
                </c:pt>
                <c:pt idx="105">
                  <c:v>0.71860000000000002</c:v>
                </c:pt>
                <c:pt idx="106">
                  <c:v>0.70099999999999996</c:v>
                </c:pt>
                <c:pt idx="107">
                  <c:v>0.68179999999999996</c:v>
                </c:pt>
                <c:pt idx="108">
                  <c:v>0.66210000000000002</c:v>
                </c:pt>
                <c:pt idx="109">
                  <c:v>0.64249999999999996</c:v>
                </c:pt>
                <c:pt idx="110">
                  <c:v>0.62339999999999995</c:v>
                </c:pt>
                <c:pt idx="111">
                  <c:v>0.60499999999999998</c:v>
                </c:pt>
                <c:pt idx="112">
                  <c:v>0.58740000000000003</c:v>
                </c:pt>
                <c:pt idx="113">
                  <c:v>0.55479999999999996</c:v>
                </c:pt>
                <c:pt idx="114">
                  <c:v>0.52569999999999995</c:v>
                </c:pt>
                <c:pt idx="115">
                  <c:v>0.49959999999999999</c:v>
                </c:pt>
                <c:pt idx="116">
                  <c:v>0.4763</c:v>
                </c:pt>
                <c:pt idx="117">
                  <c:v>0.45540000000000003</c:v>
                </c:pt>
                <c:pt idx="118">
                  <c:v>0.4365</c:v>
                </c:pt>
                <c:pt idx="119">
                  <c:v>0.40379999999999999</c:v>
                </c:pt>
                <c:pt idx="120">
                  <c:v>0.3765</c:v>
                </c:pt>
                <c:pt idx="121">
                  <c:v>0.35339999999999999</c:v>
                </c:pt>
                <c:pt idx="122">
                  <c:v>0.33339999999999997</c:v>
                </c:pt>
                <c:pt idx="123">
                  <c:v>0.316</c:v>
                </c:pt>
                <c:pt idx="124">
                  <c:v>0.30070000000000002</c:v>
                </c:pt>
                <c:pt idx="125">
                  <c:v>0.28720000000000001</c:v>
                </c:pt>
                <c:pt idx="126">
                  <c:v>0.27500000000000002</c:v>
                </c:pt>
                <c:pt idx="127">
                  <c:v>0.26400000000000001</c:v>
                </c:pt>
                <c:pt idx="128">
                  <c:v>0.25409999999999999</c:v>
                </c:pt>
                <c:pt idx="129">
                  <c:v>0.245</c:v>
                </c:pt>
                <c:pt idx="130">
                  <c:v>0.2291</c:v>
                </c:pt>
                <c:pt idx="131">
                  <c:v>0.21310000000000001</c:v>
                </c:pt>
                <c:pt idx="132">
                  <c:v>0.19769999999999999</c:v>
                </c:pt>
                <c:pt idx="133">
                  <c:v>0.18479999999999999</c:v>
                </c:pt>
                <c:pt idx="134">
                  <c:v>0.17369999999999999</c:v>
                </c:pt>
                <c:pt idx="135">
                  <c:v>0.1641</c:v>
                </c:pt>
                <c:pt idx="136">
                  <c:v>0.1555</c:v>
                </c:pt>
                <c:pt idx="137">
                  <c:v>0.14799999999999999</c:v>
                </c:pt>
                <c:pt idx="138">
                  <c:v>0.14119999999999999</c:v>
                </c:pt>
                <c:pt idx="139">
                  <c:v>0.1295</c:v>
                </c:pt>
                <c:pt idx="140">
                  <c:v>0.1198</c:v>
                </c:pt>
                <c:pt idx="141">
                  <c:v>0.1116</c:v>
                </c:pt>
                <c:pt idx="142">
                  <c:v>0.1045</c:v>
                </c:pt>
                <c:pt idx="143">
                  <c:v>9.8390000000000005E-2</c:v>
                </c:pt>
                <c:pt idx="144">
                  <c:v>9.3009999999999995E-2</c:v>
                </c:pt>
                <c:pt idx="145">
                  <c:v>8.3970000000000003E-2</c:v>
                </c:pt>
                <c:pt idx="146">
                  <c:v>7.6679999999999998E-2</c:v>
                </c:pt>
                <c:pt idx="147">
                  <c:v>7.0650000000000004E-2</c:v>
                </c:pt>
                <c:pt idx="148">
                  <c:v>6.5579999999999999E-2</c:v>
                </c:pt>
                <c:pt idx="149">
                  <c:v>6.1240000000000003E-2</c:v>
                </c:pt>
                <c:pt idx="150">
                  <c:v>5.7500000000000002E-2</c:v>
                </c:pt>
                <c:pt idx="151">
                  <c:v>5.4219999999999997E-2</c:v>
                </c:pt>
                <c:pt idx="152">
                  <c:v>5.1330000000000001E-2</c:v>
                </c:pt>
                <c:pt idx="153">
                  <c:v>4.8759999999999998E-2</c:v>
                </c:pt>
                <c:pt idx="154">
                  <c:v>4.6449999999999998E-2</c:v>
                </c:pt>
                <c:pt idx="155">
                  <c:v>4.4380000000000003E-2</c:v>
                </c:pt>
                <c:pt idx="156">
                  <c:v>4.0779999999999997E-2</c:v>
                </c:pt>
                <c:pt idx="157">
                  <c:v>3.7089999999999998E-2</c:v>
                </c:pt>
                <c:pt idx="158">
                  <c:v>3.406E-2</c:v>
                </c:pt>
                <c:pt idx="159">
                  <c:v>3.1530000000000002E-2</c:v>
                </c:pt>
                <c:pt idx="160">
                  <c:v>2.9389999999999999E-2</c:v>
                </c:pt>
                <c:pt idx="161">
                  <c:v>2.7539999999999999E-2</c:v>
                </c:pt>
                <c:pt idx="162">
                  <c:v>2.5930000000000002E-2</c:v>
                </c:pt>
                <c:pt idx="163">
                  <c:v>2.452E-2</c:v>
                </c:pt>
                <c:pt idx="164">
                  <c:v>2.3259999999999999E-2</c:v>
                </c:pt>
                <c:pt idx="165">
                  <c:v>2.1139999999999999E-2</c:v>
                </c:pt>
                <c:pt idx="166">
                  <c:v>1.9400000000000001E-2</c:v>
                </c:pt>
                <c:pt idx="167">
                  <c:v>1.796E-2</c:v>
                </c:pt>
                <c:pt idx="168">
                  <c:v>1.6740000000000001E-2</c:v>
                </c:pt>
                <c:pt idx="169">
                  <c:v>1.5689999999999999E-2</c:v>
                </c:pt>
                <c:pt idx="170">
                  <c:v>1.478E-2</c:v>
                </c:pt>
                <c:pt idx="171">
                  <c:v>1.3270000000000001E-2</c:v>
                </c:pt>
                <c:pt idx="172">
                  <c:v>1.208E-2</c:v>
                </c:pt>
                <c:pt idx="173">
                  <c:v>1.11E-2</c:v>
                </c:pt>
                <c:pt idx="174">
                  <c:v>1.03E-2</c:v>
                </c:pt>
                <c:pt idx="175">
                  <c:v>9.6139999999999993E-3</c:v>
                </c:pt>
                <c:pt idx="176">
                  <c:v>9.0310000000000008E-3</c:v>
                </c:pt>
                <c:pt idx="177">
                  <c:v>8.5249999999999996E-3</c:v>
                </c:pt>
                <c:pt idx="178">
                  <c:v>8.0820000000000006E-3</c:v>
                </c:pt>
                <c:pt idx="179">
                  <c:v>7.6920000000000001E-3</c:v>
                </c:pt>
                <c:pt idx="180">
                  <c:v>7.345E-3</c:v>
                </c:pt>
                <c:pt idx="181">
                  <c:v>7.0330000000000002E-3</c:v>
                </c:pt>
                <c:pt idx="182">
                  <c:v>6.4989999999999996E-3</c:v>
                </c:pt>
                <c:pt idx="183">
                  <c:v>5.9579999999999998E-3</c:v>
                </c:pt>
                <c:pt idx="184">
                  <c:v>5.5199999999999997E-3</c:v>
                </c:pt>
                <c:pt idx="185">
                  <c:v>5.1580000000000003E-3</c:v>
                </c:pt>
                <c:pt idx="186">
                  <c:v>4.8529999999999997E-3</c:v>
                </c:pt>
                <c:pt idx="187">
                  <c:v>4.5929999999999999E-3</c:v>
                </c:pt>
                <c:pt idx="188">
                  <c:v>4.3689999999999996E-3</c:v>
                </c:pt>
                <c:pt idx="189">
                  <c:v>4.1739999999999998E-3</c:v>
                </c:pt>
                <c:pt idx="190">
                  <c:v>4.0020000000000003E-3</c:v>
                </c:pt>
                <c:pt idx="191">
                  <c:v>3.7139999999999999E-3</c:v>
                </c:pt>
                <c:pt idx="192">
                  <c:v>3.4819999999999999E-3</c:v>
                </c:pt>
                <c:pt idx="193">
                  <c:v>3.2910000000000001E-3</c:v>
                </c:pt>
                <c:pt idx="194">
                  <c:v>3.1319999999999998E-3</c:v>
                </c:pt>
                <c:pt idx="195">
                  <c:v>2.9970000000000001E-3</c:v>
                </c:pt>
                <c:pt idx="196">
                  <c:v>2.8809999999999999E-3</c:v>
                </c:pt>
                <c:pt idx="197">
                  <c:v>2.6940000000000002E-3</c:v>
                </c:pt>
                <c:pt idx="198">
                  <c:v>2.5479999999999999E-3</c:v>
                </c:pt>
                <c:pt idx="199">
                  <c:v>2.4329999999999998E-3</c:v>
                </c:pt>
                <c:pt idx="200">
                  <c:v>2.3389999999999999E-3</c:v>
                </c:pt>
                <c:pt idx="201">
                  <c:v>2.2620000000000001E-3</c:v>
                </c:pt>
                <c:pt idx="202">
                  <c:v>2.1979999999999999E-3</c:v>
                </c:pt>
                <c:pt idx="203">
                  <c:v>2.1440000000000001E-3</c:v>
                </c:pt>
                <c:pt idx="204">
                  <c:v>2.098E-3</c:v>
                </c:pt>
                <c:pt idx="205">
                  <c:v>2.0579999999999999E-3</c:v>
                </c:pt>
                <c:pt idx="206">
                  <c:v>2.0240000000000002E-3</c:v>
                </c:pt>
                <c:pt idx="207">
                  <c:v>1.9940000000000001E-3</c:v>
                </c:pt>
                <c:pt idx="208">
                  <c:v>1.944E-3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32-469A-B5A9-185B05D68A69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srim2H_Diamond!$D$20:$D$228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srim2H_Diamond!$F$20:$F$228</c:f>
              <c:numCache>
                <c:formatCode>0.000E+00</c:formatCode>
                <c:ptCount val="209"/>
                <c:pt idx="0">
                  <c:v>3.6839999999999998E-2</c:v>
                </c:pt>
                <c:pt idx="1">
                  <c:v>3.8019999999999998E-2</c:v>
                </c:pt>
                <c:pt idx="2">
                  <c:v>3.9070000000000001E-2</c:v>
                </c:pt>
                <c:pt idx="3">
                  <c:v>4.0009999999999997E-2</c:v>
                </c:pt>
                <c:pt idx="4">
                  <c:v>4.0840000000000001E-2</c:v>
                </c:pt>
                <c:pt idx="5">
                  <c:v>4.1599999999999998E-2</c:v>
                </c:pt>
                <c:pt idx="6">
                  <c:v>4.2290000000000001E-2</c:v>
                </c:pt>
                <c:pt idx="7">
                  <c:v>4.292E-2</c:v>
                </c:pt>
                <c:pt idx="8">
                  <c:v>4.3490000000000001E-2</c:v>
                </c:pt>
                <c:pt idx="9">
                  <c:v>4.4510000000000001E-2</c:v>
                </c:pt>
                <c:pt idx="10">
                  <c:v>4.5370000000000001E-2</c:v>
                </c:pt>
                <c:pt idx="11">
                  <c:v>4.6120000000000001E-2</c:v>
                </c:pt>
                <c:pt idx="12">
                  <c:v>4.6769999999999999E-2</c:v>
                </c:pt>
                <c:pt idx="13">
                  <c:v>4.7329999999999997E-2</c:v>
                </c:pt>
                <c:pt idx="14">
                  <c:v>4.7820000000000001E-2</c:v>
                </c:pt>
                <c:pt idx="15">
                  <c:v>4.8640000000000003E-2</c:v>
                </c:pt>
                <c:pt idx="16">
                  <c:v>4.9279999999999997E-2</c:v>
                </c:pt>
                <c:pt idx="17">
                  <c:v>4.9770000000000002E-2</c:v>
                </c:pt>
                <c:pt idx="18">
                  <c:v>5.0160000000000003E-2</c:v>
                </c:pt>
                <c:pt idx="19">
                  <c:v>5.0450000000000002E-2</c:v>
                </c:pt>
                <c:pt idx="20">
                  <c:v>5.067E-2</c:v>
                </c:pt>
                <c:pt idx="21">
                  <c:v>5.0840000000000003E-2</c:v>
                </c:pt>
                <c:pt idx="22">
                  <c:v>5.0950000000000002E-2</c:v>
                </c:pt>
                <c:pt idx="23">
                  <c:v>5.1020000000000003E-2</c:v>
                </c:pt>
                <c:pt idx="24">
                  <c:v>5.1060000000000001E-2</c:v>
                </c:pt>
                <c:pt idx="25">
                  <c:v>5.1060000000000001E-2</c:v>
                </c:pt>
                <c:pt idx="26">
                  <c:v>5.0999999999999997E-2</c:v>
                </c:pt>
                <c:pt idx="27">
                  <c:v>5.0810000000000001E-2</c:v>
                </c:pt>
                <c:pt idx="28">
                  <c:v>5.0540000000000002E-2</c:v>
                </c:pt>
                <c:pt idx="29">
                  <c:v>5.0209999999999998E-2</c:v>
                </c:pt>
                <c:pt idx="30">
                  <c:v>4.9829999999999999E-2</c:v>
                </c:pt>
                <c:pt idx="31">
                  <c:v>4.9430000000000002E-2</c:v>
                </c:pt>
                <c:pt idx="32">
                  <c:v>4.9000000000000002E-2</c:v>
                </c:pt>
                <c:pt idx="33">
                  <c:v>4.8559999999999999E-2</c:v>
                </c:pt>
                <c:pt idx="34">
                  <c:v>4.8120000000000003E-2</c:v>
                </c:pt>
                <c:pt idx="35">
                  <c:v>4.7210000000000002E-2</c:v>
                </c:pt>
                <c:pt idx="36">
                  <c:v>4.6300000000000001E-2</c:v>
                </c:pt>
                <c:pt idx="37">
                  <c:v>4.5409999999999999E-2</c:v>
                </c:pt>
                <c:pt idx="38">
                  <c:v>4.4540000000000003E-2</c:v>
                </c:pt>
                <c:pt idx="39">
                  <c:v>4.3700000000000003E-2</c:v>
                </c:pt>
                <c:pt idx="40">
                  <c:v>4.2880000000000001E-2</c:v>
                </c:pt>
                <c:pt idx="41">
                  <c:v>4.1329999999999999E-2</c:v>
                </c:pt>
                <c:pt idx="42">
                  <c:v>3.9879999999999999E-2</c:v>
                </c:pt>
                <c:pt idx="43">
                  <c:v>3.8550000000000001E-2</c:v>
                </c:pt>
                <c:pt idx="44">
                  <c:v>3.7310000000000003E-2</c:v>
                </c:pt>
                <c:pt idx="45">
                  <c:v>3.6150000000000002E-2</c:v>
                </c:pt>
                <c:pt idx="46">
                  <c:v>3.508E-2</c:v>
                </c:pt>
                <c:pt idx="47">
                  <c:v>3.4079999999999999E-2</c:v>
                </c:pt>
                <c:pt idx="48">
                  <c:v>3.3140000000000003E-2</c:v>
                </c:pt>
                <c:pt idx="49">
                  <c:v>3.2259999999999997E-2</c:v>
                </c:pt>
                <c:pt idx="50">
                  <c:v>3.1440000000000003E-2</c:v>
                </c:pt>
                <c:pt idx="51">
                  <c:v>3.066E-2</c:v>
                </c:pt>
                <c:pt idx="52">
                  <c:v>2.9229999999999999E-2</c:v>
                </c:pt>
                <c:pt idx="53">
                  <c:v>2.7650000000000001E-2</c:v>
                </c:pt>
                <c:pt idx="54">
                  <c:v>2.6259999999999999E-2</c:v>
                </c:pt>
                <c:pt idx="55">
                  <c:v>2.503E-2</c:v>
                </c:pt>
                <c:pt idx="56">
                  <c:v>2.392E-2</c:v>
                </c:pt>
                <c:pt idx="57">
                  <c:v>2.2929999999999999E-2</c:v>
                </c:pt>
                <c:pt idx="58">
                  <c:v>2.2020000000000001E-2</c:v>
                </c:pt>
                <c:pt idx="59">
                  <c:v>2.12E-2</c:v>
                </c:pt>
                <c:pt idx="60">
                  <c:v>2.044E-2</c:v>
                </c:pt>
                <c:pt idx="61">
                  <c:v>1.9109999999999999E-2</c:v>
                </c:pt>
                <c:pt idx="62">
                  <c:v>1.796E-2</c:v>
                </c:pt>
                <c:pt idx="63">
                  <c:v>1.6959999999999999E-2</c:v>
                </c:pt>
                <c:pt idx="64">
                  <c:v>1.6080000000000001E-2</c:v>
                </c:pt>
                <c:pt idx="65">
                  <c:v>1.5299999999999999E-2</c:v>
                </c:pt>
                <c:pt idx="66">
                  <c:v>1.461E-2</c:v>
                </c:pt>
                <c:pt idx="67">
                  <c:v>1.341E-2</c:v>
                </c:pt>
                <c:pt idx="68">
                  <c:v>1.242E-2</c:v>
                </c:pt>
                <c:pt idx="69">
                  <c:v>1.158E-2</c:v>
                </c:pt>
                <c:pt idx="70">
                  <c:v>1.086E-2</c:v>
                </c:pt>
                <c:pt idx="71">
                  <c:v>1.023E-2</c:v>
                </c:pt>
                <c:pt idx="72">
                  <c:v>9.6849999999999992E-3</c:v>
                </c:pt>
                <c:pt idx="73">
                  <c:v>9.1990000000000006E-3</c:v>
                </c:pt>
                <c:pt idx="74">
                  <c:v>8.7650000000000002E-3</c:v>
                </c:pt>
                <c:pt idx="75">
                  <c:v>8.3739999999999995E-3</c:v>
                </c:pt>
                <c:pt idx="76">
                  <c:v>8.0210000000000004E-3</c:v>
                </c:pt>
                <c:pt idx="77">
                  <c:v>7.7000000000000002E-3</c:v>
                </c:pt>
                <c:pt idx="78">
                  <c:v>7.1370000000000001E-3</c:v>
                </c:pt>
                <c:pt idx="79">
                  <c:v>6.5500000000000003E-3</c:v>
                </c:pt>
                <c:pt idx="80">
                  <c:v>6.0619999999999997E-3</c:v>
                </c:pt>
                <c:pt idx="81">
                  <c:v>5.6480000000000002E-3</c:v>
                </c:pt>
                <c:pt idx="82">
                  <c:v>5.2919999999999998E-3</c:v>
                </c:pt>
                <c:pt idx="83">
                  <c:v>4.9829999999999996E-3</c:v>
                </c:pt>
                <c:pt idx="84">
                  <c:v>4.7109999999999999E-3</c:v>
                </c:pt>
                <c:pt idx="85">
                  <c:v>4.47E-3</c:v>
                </c:pt>
                <c:pt idx="86">
                  <c:v>4.2550000000000001E-3</c:v>
                </c:pt>
                <c:pt idx="87">
                  <c:v>3.8860000000000001E-3</c:v>
                </c:pt>
                <c:pt idx="88">
                  <c:v>3.581E-3</c:v>
                </c:pt>
                <c:pt idx="89">
                  <c:v>3.3249999999999998E-3</c:v>
                </c:pt>
                <c:pt idx="90">
                  <c:v>3.1059999999999998E-3</c:v>
                </c:pt>
                <c:pt idx="91">
                  <c:v>2.9160000000000002E-3</c:v>
                </c:pt>
                <c:pt idx="92">
                  <c:v>2.7499999999999998E-3</c:v>
                </c:pt>
                <c:pt idx="93">
                  <c:v>2.4729999999999999E-3</c:v>
                </c:pt>
                <c:pt idx="94">
                  <c:v>2.2499999999999998E-3</c:v>
                </c:pt>
                <c:pt idx="95">
                  <c:v>2.0669999999999998E-3</c:v>
                </c:pt>
                <c:pt idx="96">
                  <c:v>1.9139999999999999E-3</c:v>
                </c:pt>
                <c:pt idx="97">
                  <c:v>1.7830000000000001E-3</c:v>
                </c:pt>
                <c:pt idx="98">
                  <c:v>1.671E-3</c:v>
                </c:pt>
                <c:pt idx="99">
                  <c:v>1.573E-3</c:v>
                </c:pt>
                <c:pt idx="100">
                  <c:v>1.4859999999999999E-3</c:v>
                </c:pt>
                <c:pt idx="101">
                  <c:v>1.4090000000000001E-3</c:v>
                </c:pt>
                <c:pt idx="102">
                  <c:v>1.341E-3</c:v>
                </c:pt>
                <c:pt idx="103">
                  <c:v>1.279E-3</c:v>
                </c:pt>
                <c:pt idx="104">
                  <c:v>1.1720000000000001E-3</c:v>
                </c:pt>
                <c:pt idx="105">
                  <c:v>1.0629999999999999E-3</c:v>
                </c:pt>
                <c:pt idx="106">
                  <c:v>9.7309999999999996E-4</c:v>
                </c:pt>
                <c:pt idx="107">
                  <c:v>8.9849999999999999E-4</c:v>
                </c:pt>
                <c:pt idx="108">
                  <c:v>8.3520000000000003E-4</c:v>
                </c:pt>
                <c:pt idx="109">
                  <c:v>7.8069999999999995E-4</c:v>
                </c:pt>
                <c:pt idx="110">
                  <c:v>7.3340000000000005E-4</c:v>
                </c:pt>
                <c:pt idx="111">
                  <c:v>6.9180000000000001E-4</c:v>
                </c:pt>
                <c:pt idx="112">
                  <c:v>6.5499999999999998E-4</c:v>
                </c:pt>
                <c:pt idx="113">
                  <c:v>5.9259999999999998E-4</c:v>
                </c:pt>
                <c:pt idx="114">
                  <c:v>5.4169999999999999E-4</c:v>
                </c:pt>
                <c:pt idx="115">
                  <c:v>4.994E-4</c:v>
                </c:pt>
                <c:pt idx="116">
                  <c:v>4.6349999999999999E-4</c:v>
                </c:pt>
                <c:pt idx="117">
                  <c:v>4.328E-4</c:v>
                </c:pt>
                <c:pt idx="118">
                  <c:v>4.061E-4</c:v>
                </c:pt>
                <c:pt idx="119">
                  <c:v>3.6190000000000001E-4</c:v>
                </c:pt>
                <c:pt idx="120">
                  <c:v>3.2689999999999998E-4</c:v>
                </c:pt>
                <c:pt idx="121">
                  <c:v>2.9839999999999999E-4</c:v>
                </c:pt>
                <c:pt idx="122">
                  <c:v>2.7470000000000001E-4</c:v>
                </c:pt>
                <c:pt idx="123">
                  <c:v>2.5470000000000001E-4</c:v>
                </c:pt>
                <c:pt idx="124">
                  <c:v>2.375E-4</c:v>
                </c:pt>
                <c:pt idx="125">
                  <c:v>2.2269999999999999E-4</c:v>
                </c:pt>
                <c:pt idx="126">
                  <c:v>2.096E-4</c:v>
                </c:pt>
                <c:pt idx="127">
                  <c:v>1.9809999999999999E-4</c:v>
                </c:pt>
                <c:pt idx="128">
                  <c:v>1.8789999999999999E-4</c:v>
                </c:pt>
                <c:pt idx="129">
                  <c:v>1.7870000000000001E-4</c:v>
                </c:pt>
                <c:pt idx="130">
                  <c:v>1.629E-4</c:v>
                </c:pt>
                <c:pt idx="131">
                  <c:v>1.4689999999999999E-4</c:v>
                </c:pt>
                <c:pt idx="132">
                  <c:v>1.339E-4</c:v>
                </c:pt>
                <c:pt idx="133">
                  <c:v>1.2310000000000001E-4</c:v>
                </c:pt>
                <c:pt idx="134">
                  <c:v>1.1400000000000001E-4</c:v>
                </c:pt>
                <c:pt idx="135">
                  <c:v>1.0620000000000001E-4</c:v>
                </c:pt>
                <c:pt idx="136">
                  <c:v>9.9419999999999993E-5</c:v>
                </c:pt>
                <c:pt idx="137">
                  <c:v>9.3519999999999999E-5</c:v>
                </c:pt>
                <c:pt idx="138">
                  <c:v>8.831E-5</c:v>
                </c:pt>
                <c:pt idx="139">
                  <c:v>7.9530000000000006E-5</c:v>
                </c:pt>
                <c:pt idx="140">
                  <c:v>7.2410000000000006E-5</c:v>
                </c:pt>
                <c:pt idx="141">
                  <c:v>6.6509999999999998E-5</c:v>
                </c:pt>
                <c:pt idx="142">
                  <c:v>6.1539999999999997E-5</c:v>
                </c:pt>
                <c:pt idx="143">
                  <c:v>5.7290000000000002E-5</c:v>
                </c:pt>
                <c:pt idx="144">
                  <c:v>5.3609999999999997E-5</c:v>
                </c:pt>
                <c:pt idx="145">
                  <c:v>4.757E-5</c:v>
                </c:pt>
                <c:pt idx="146">
                  <c:v>4.2799999999999997E-5</c:v>
                </c:pt>
                <c:pt idx="147">
                  <c:v>3.8940000000000003E-5</c:v>
                </c:pt>
                <c:pt idx="148">
                  <c:v>3.574E-5</c:v>
                </c:pt>
                <c:pt idx="149">
                  <c:v>3.3040000000000002E-5</c:v>
                </c:pt>
                <c:pt idx="150">
                  <c:v>3.0750000000000002E-5</c:v>
                </c:pt>
                <c:pt idx="151">
                  <c:v>2.8759999999999999E-5</c:v>
                </c:pt>
                <c:pt idx="152">
                  <c:v>2.7019999999999999E-5</c:v>
                </c:pt>
                <c:pt idx="153">
                  <c:v>2.5490000000000002E-5</c:v>
                </c:pt>
                <c:pt idx="154">
                  <c:v>2.4130000000000001E-5</c:v>
                </c:pt>
                <c:pt idx="155">
                  <c:v>2.2920000000000001E-5</c:v>
                </c:pt>
                <c:pt idx="156">
                  <c:v>2.0829999999999999E-5</c:v>
                </c:pt>
                <c:pt idx="157">
                  <c:v>1.872E-5</c:v>
                </c:pt>
                <c:pt idx="158">
                  <c:v>1.702E-5</c:v>
                </c:pt>
                <c:pt idx="159">
                  <c:v>1.5610000000000001E-5</c:v>
                </c:pt>
                <c:pt idx="160">
                  <c:v>1.4419999999999999E-5</c:v>
                </c:pt>
                <c:pt idx="161">
                  <c:v>1.341E-5</c:v>
                </c:pt>
                <c:pt idx="162">
                  <c:v>1.253E-5</c:v>
                </c:pt>
                <c:pt idx="163">
                  <c:v>1.1770000000000001E-5</c:v>
                </c:pt>
                <c:pt idx="164">
                  <c:v>1.11E-5</c:v>
                </c:pt>
                <c:pt idx="165">
                  <c:v>9.9669999999999996E-6</c:v>
                </c:pt>
                <c:pt idx="166">
                  <c:v>9.0529999999999996E-6</c:v>
                </c:pt>
                <c:pt idx="167">
                  <c:v>8.2979999999999992E-6</c:v>
                </c:pt>
                <c:pt idx="168">
                  <c:v>7.6639999999999998E-6</c:v>
                </c:pt>
                <c:pt idx="169">
                  <c:v>7.1230000000000002E-6</c:v>
                </c:pt>
                <c:pt idx="170">
                  <c:v>6.6549999999999998E-6</c:v>
                </c:pt>
                <c:pt idx="171">
                  <c:v>5.8889999999999999E-6</c:v>
                </c:pt>
                <c:pt idx="172">
                  <c:v>5.2859999999999999E-6</c:v>
                </c:pt>
                <c:pt idx="173">
                  <c:v>4.7990000000000001E-6</c:v>
                </c:pt>
                <c:pt idx="174">
                  <c:v>4.3970000000000004E-6</c:v>
                </c:pt>
                <c:pt idx="175">
                  <c:v>4.0589999999999996E-6</c:v>
                </c:pt>
                <c:pt idx="176">
                  <c:v>3.771E-6</c:v>
                </c:pt>
                <c:pt idx="177">
                  <c:v>3.5219999999999999E-6</c:v>
                </c:pt>
                <c:pt idx="178">
                  <c:v>3.3050000000000001E-6</c:v>
                </c:pt>
                <c:pt idx="179">
                  <c:v>3.1149999999999998E-6</c:v>
                </c:pt>
                <c:pt idx="180">
                  <c:v>2.9450000000000002E-6</c:v>
                </c:pt>
                <c:pt idx="181">
                  <c:v>2.7939999999999998E-6</c:v>
                </c:pt>
                <c:pt idx="182">
                  <c:v>2.5349999999999999E-6</c:v>
                </c:pt>
                <c:pt idx="183">
                  <c:v>2.2740000000000002E-6</c:v>
                </c:pt>
                <c:pt idx="184">
                  <c:v>2.063E-6</c:v>
                </c:pt>
                <c:pt idx="185">
                  <c:v>1.889E-6</c:v>
                </c:pt>
                <c:pt idx="186">
                  <c:v>1.7430000000000001E-6</c:v>
                </c:pt>
                <c:pt idx="187">
                  <c:v>1.6190000000000001E-6</c:v>
                </c:pt>
                <c:pt idx="188">
                  <c:v>1.5120000000000001E-6</c:v>
                </c:pt>
                <c:pt idx="189">
                  <c:v>1.418E-6</c:v>
                </c:pt>
                <c:pt idx="190">
                  <c:v>1.336E-6</c:v>
                </c:pt>
                <c:pt idx="191">
                  <c:v>1.198E-6</c:v>
                </c:pt>
                <c:pt idx="192">
                  <c:v>1.0860000000000001E-6</c:v>
                </c:pt>
                <c:pt idx="193">
                  <c:v>9.9409999999999994E-7</c:v>
                </c:pt>
                <c:pt idx="194">
                  <c:v>9.1689999999999996E-7</c:v>
                </c:pt>
                <c:pt idx="195">
                  <c:v>8.512E-7</c:v>
                </c:pt>
                <c:pt idx="196">
                  <c:v>7.9459999999999998E-7</c:v>
                </c:pt>
                <c:pt idx="197">
                  <c:v>7.018E-7</c:v>
                </c:pt>
                <c:pt idx="198">
                  <c:v>6.2900000000000003E-7</c:v>
                </c:pt>
                <c:pt idx="199">
                  <c:v>5.7019999999999996E-7</c:v>
                </c:pt>
                <c:pt idx="200">
                  <c:v>5.2180000000000003E-7</c:v>
                </c:pt>
                <c:pt idx="201">
                  <c:v>4.8110000000000004E-7</c:v>
                </c:pt>
                <c:pt idx="202">
                  <c:v>4.4649999999999998E-7</c:v>
                </c:pt>
                <c:pt idx="203">
                  <c:v>4.1670000000000002E-7</c:v>
                </c:pt>
                <c:pt idx="204">
                  <c:v>3.9070000000000002E-7</c:v>
                </c:pt>
                <c:pt idx="205">
                  <c:v>3.6790000000000001E-7</c:v>
                </c:pt>
                <c:pt idx="206">
                  <c:v>3.4760000000000002E-7</c:v>
                </c:pt>
                <c:pt idx="207">
                  <c:v>3.2959999999999999E-7</c:v>
                </c:pt>
                <c:pt idx="208">
                  <c:v>2.9869999999999999E-7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32-469A-B5A9-185B05D68A69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srim2H_Diamond!$D$20:$D$228</c:f>
              <c:numCache>
                <c:formatCode>0.000000</c:formatCode>
                <c:ptCount val="209"/>
                <c:pt idx="0">
                  <c:v>9.9999500000000007E-6</c:v>
                </c:pt>
                <c:pt idx="1">
                  <c:v>1.1249950000000001E-5</c:v>
                </c:pt>
                <c:pt idx="2">
                  <c:v>1.249995E-5</c:v>
                </c:pt>
                <c:pt idx="3">
                  <c:v>1.374995E-5</c:v>
                </c:pt>
                <c:pt idx="4">
                  <c:v>1.499995E-5</c:v>
                </c:pt>
                <c:pt idx="5">
                  <c:v>1.6249949999999998E-5</c:v>
                </c:pt>
                <c:pt idx="6">
                  <c:v>1.7499949999999998E-5</c:v>
                </c:pt>
                <c:pt idx="7">
                  <c:v>1.8749949999999998E-5</c:v>
                </c:pt>
                <c:pt idx="8">
                  <c:v>1.9999949999999998E-5</c:v>
                </c:pt>
                <c:pt idx="9">
                  <c:v>2.2499949999999998E-5</c:v>
                </c:pt>
                <c:pt idx="10" formatCode="0.00000">
                  <c:v>2.4999949999999998E-5</c:v>
                </c:pt>
                <c:pt idx="11" formatCode="0.00000">
                  <c:v>2.7499949999999997E-5</c:v>
                </c:pt>
                <c:pt idx="12" formatCode="0.00000">
                  <c:v>2.9999949999999997E-5</c:v>
                </c:pt>
                <c:pt idx="13" formatCode="0.00000">
                  <c:v>3.249995E-5</c:v>
                </c:pt>
                <c:pt idx="14" formatCode="0.00000">
                  <c:v>3.499995E-5</c:v>
                </c:pt>
                <c:pt idx="15" formatCode="0.00000">
                  <c:v>3.999995E-5</c:v>
                </c:pt>
                <c:pt idx="16" formatCode="0.00000">
                  <c:v>4.4999949999999999E-5</c:v>
                </c:pt>
                <c:pt idx="17" formatCode="0.00000">
                  <c:v>4.9999949999999999E-5</c:v>
                </c:pt>
                <c:pt idx="18" formatCode="0.00000">
                  <c:v>5.5000000000000002E-5</c:v>
                </c:pt>
                <c:pt idx="19" formatCode="0.00000">
                  <c:v>6.0000000000000002E-5</c:v>
                </c:pt>
                <c:pt idx="20" formatCode="0.00000">
                  <c:v>6.4999999999999994E-5</c:v>
                </c:pt>
                <c:pt idx="21" formatCode="0.00000">
                  <c:v>6.99995E-5</c:v>
                </c:pt>
                <c:pt idx="22" formatCode="0.00000">
                  <c:v>7.4999499999999999E-5</c:v>
                </c:pt>
                <c:pt idx="23" formatCode="0.00000">
                  <c:v>7.9999499999999999E-5</c:v>
                </c:pt>
                <c:pt idx="24" formatCode="0.00000">
                  <c:v>8.4999499999999998E-5</c:v>
                </c:pt>
                <c:pt idx="25" formatCode="0.00000">
                  <c:v>8.9999499999999998E-5</c:v>
                </c:pt>
                <c:pt idx="26" formatCode="0.00000">
                  <c:v>9.9999499999999997E-5</c:v>
                </c:pt>
                <c:pt idx="27" formatCode="0.00000">
                  <c:v>1.124995E-4</c:v>
                </c:pt>
                <c:pt idx="28" formatCode="0.00000">
                  <c:v>1.2499949999999999E-4</c:v>
                </c:pt>
                <c:pt idx="29" formatCode="0.00000">
                  <c:v>1.374995E-4</c:v>
                </c:pt>
                <c:pt idx="30" formatCode="0.00000">
                  <c:v>1.4999950000000001E-4</c:v>
                </c:pt>
                <c:pt idx="31" formatCode="0.00000">
                  <c:v>1.6249950000000001E-4</c:v>
                </c:pt>
                <c:pt idx="32" formatCode="0.00000">
                  <c:v>1.7499950000000002E-4</c:v>
                </c:pt>
                <c:pt idx="33" formatCode="0.00000">
                  <c:v>1.8749950000000002E-4</c:v>
                </c:pt>
                <c:pt idx="34" formatCode="0.00000">
                  <c:v>1.999995E-4</c:v>
                </c:pt>
                <c:pt idx="35" formatCode="0.00000">
                  <c:v>2.2499950000000001E-4</c:v>
                </c:pt>
                <c:pt idx="36" formatCode="0.00000">
                  <c:v>2.499995E-4</c:v>
                </c:pt>
                <c:pt idx="37" formatCode="0.00000">
                  <c:v>2.7499950000000001E-4</c:v>
                </c:pt>
                <c:pt idx="38" formatCode="0.00000">
                  <c:v>2.9999950000000002E-4</c:v>
                </c:pt>
                <c:pt idx="39" formatCode="0.00000">
                  <c:v>3.2499950000000003E-4</c:v>
                </c:pt>
                <c:pt idx="40" formatCode="0.00000">
                  <c:v>3.4999949999999999E-4</c:v>
                </c:pt>
                <c:pt idx="41" formatCode="0.00000">
                  <c:v>3.9999950000000001E-4</c:v>
                </c:pt>
                <c:pt idx="42" formatCode="0.00000">
                  <c:v>4.4999950000000003E-4</c:v>
                </c:pt>
                <c:pt idx="43" formatCode="0.00000">
                  <c:v>4.9999950000000006E-4</c:v>
                </c:pt>
                <c:pt idx="44" formatCode="0.00000">
                  <c:v>5.5000000000000003E-4</c:v>
                </c:pt>
                <c:pt idx="45" formatCode="0.00000">
                  <c:v>5.9999999999999995E-4</c:v>
                </c:pt>
                <c:pt idx="46" formatCode="0.00000">
                  <c:v>6.4999999999999997E-4</c:v>
                </c:pt>
                <c:pt idx="47" formatCode="0.00000">
                  <c:v>6.9999999999999999E-4</c:v>
                </c:pt>
                <c:pt idx="48" formatCode="0.00000">
                  <c:v>7.5000000000000002E-4</c:v>
                </c:pt>
                <c:pt idx="49" formatCode="0.00000">
                  <c:v>8.0000000000000004E-4</c:v>
                </c:pt>
                <c:pt idx="50" formatCode="0.00000">
                  <c:v>8.4999999999999995E-4</c:v>
                </c:pt>
                <c:pt idx="51" formatCode="0.00000">
                  <c:v>8.9999999999999998E-4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1.6249999999999999E-3</c:v>
                </c:pt>
                <c:pt idx="58" formatCode="0.00000">
                  <c:v>1.75E-3</c:v>
                </c:pt>
                <c:pt idx="59" formatCode="0.00000">
                  <c:v>1.8749999999999999E-3</c:v>
                </c:pt>
                <c:pt idx="60" formatCode="0.00000">
                  <c:v>2E-3</c:v>
                </c:pt>
                <c:pt idx="61" formatCode="0.00000">
                  <c:v>2.2499999999999998E-3</c:v>
                </c:pt>
                <c:pt idx="62" formatCode="0.00000">
                  <c:v>2.5000000000000001E-3</c:v>
                </c:pt>
                <c:pt idx="63" formatCode="0.00000">
                  <c:v>2.7499999999999998E-3</c:v>
                </c:pt>
                <c:pt idx="64" formatCode="0.00000">
                  <c:v>3.0000000000000001E-3</c:v>
                </c:pt>
                <c:pt idx="65" formatCode="0.00000">
                  <c:v>3.2499999999999999E-3</c:v>
                </c:pt>
                <c:pt idx="66" formatCode="0.00000">
                  <c:v>3.5000000000000001E-3</c:v>
                </c:pt>
                <c:pt idx="67" formatCode="0.00000">
                  <c:v>4.0000000000000001E-3</c:v>
                </c:pt>
                <c:pt idx="68" formatCode="0.00000">
                  <c:v>4.4999999999999997E-3</c:v>
                </c:pt>
                <c:pt idx="69" formatCode="0.00000">
                  <c:v>5.0000000000000001E-3</c:v>
                </c:pt>
                <c:pt idx="70" formatCode="0.00000">
                  <c:v>5.4999999999999997E-3</c:v>
                </c:pt>
                <c:pt idx="71" formatCode="0.00000">
                  <c:v>6.0000000000000001E-3</c:v>
                </c:pt>
                <c:pt idx="72" formatCode="0.00000">
                  <c:v>6.4999999999999997E-3</c:v>
                </c:pt>
                <c:pt idx="73" formatCode="0.00000">
                  <c:v>7.0000000000000001E-3</c:v>
                </c:pt>
                <c:pt idx="74" formatCode="0.00000">
                  <c:v>7.4999999999999997E-3</c:v>
                </c:pt>
                <c:pt idx="75" formatCode="0.00000">
                  <c:v>8.0000000000000002E-3</c:v>
                </c:pt>
                <c:pt idx="76" formatCode="0.00000">
                  <c:v>8.5000000000000006E-3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1.7500000000000002E-2</c:v>
                </c:pt>
                <c:pt idx="85" formatCode="0.00000">
                  <c:v>1.8749999999999999E-2</c:v>
                </c:pt>
                <c:pt idx="86" formatCode="0.00000">
                  <c:v>0.02</c:v>
                </c:pt>
                <c:pt idx="87" formatCode="0.000">
                  <c:v>2.2499999999999999E-2</c:v>
                </c:pt>
                <c:pt idx="88" formatCode="0.000">
                  <c:v>2.5000000000000001E-2</c:v>
                </c:pt>
                <c:pt idx="89" formatCode="0.000">
                  <c:v>2.75E-2</c:v>
                </c:pt>
                <c:pt idx="90" formatCode="0.000">
                  <c:v>0.03</c:v>
                </c:pt>
                <c:pt idx="91" formatCode="0.000">
                  <c:v>3.2500000000000001E-2</c:v>
                </c:pt>
                <c:pt idx="92" formatCode="0.000">
                  <c:v>3.5000000000000003E-2</c:v>
                </c:pt>
                <c:pt idx="93" formatCode="0.000">
                  <c:v>0.04</c:v>
                </c:pt>
                <c:pt idx="94" formatCode="0.000">
                  <c:v>4.4999999999999998E-2</c:v>
                </c:pt>
                <c:pt idx="95" formatCode="0.000">
                  <c:v>0.05</c:v>
                </c:pt>
                <c:pt idx="96" formatCode="0.000">
                  <c:v>5.5E-2</c:v>
                </c:pt>
                <c:pt idx="97" formatCode="0.000">
                  <c:v>0.06</c:v>
                </c:pt>
                <c:pt idx="98" formatCode="0.000">
                  <c:v>6.5000000000000002E-2</c:v>
                </c:pt>
                <c:pt idx="99" formatCode="0.000">
                  <c:v>7.0000000000000007E-2</c:v>
                </c:pt>
                <c:pt idx="100" formatCode="0.000">
                  <c:v>7.4999999999999997E-2</c:v>
                </c:pt>
                <c:pt idx="101" formatCode="0.000">
                  <c:v>0.08</c:v>
                </c:pt>
                <c:pt idx="102" formatCode="0.000">
                  <c:v>8.5000000000000006E-2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0.1875</c:v>
                </c:pt>
                <c:pt idx="112" formatCode="0.000">
                  <c:v>0.2</c:v>
                </c:pt>
                <c:pt idx="113" formatCode="0.000">
                  <c:v>0.22500000000000001</c:v>
                </c:pt>
                <c:pt idx="114" formatCode="0.000">
                  <c:v>0.25</c:v>
                </c:pt>
                <c:pt idx="115" formatCode="0.000">
                  <c:v>0.27500000000000002</c:v>
                </c:pt>
                <c:pt idx="116" formatCode="0.000">
                  <c:v>0.3</c:v>
                </c:pt>
                <c:pt idx="117" formatCode="0.000">
                  <c:v>0.32500000000000001</c:v>
                </c:pt>
                <c:pt idx="118" formatCode="0.000">
                  <c:v>0.35</c:v>
                </c:pt>
                <c:pt idx="119" formatCode="0.000">
                  <c:v>0.4</c:v>
                </c:pt>
                <c:pt idx="120" formatCode="0.000">
                  <c:v>0.45</c:v>
                </c:pt>
                <c:pt idx="121" formatCode="0.000">
                  <c:v>0.5</c:v>
                </c:pt>
                <c:pt idx="122" formatCode="0.000">
                  <c:v>0.55000000000000004</c:v>
                </c:pt>
                <c:pt idx="123" formatCode="0.000">
                  <c:v>0.6</c:v>
                </c:pt>
                <c:pt idx="124" formatCode="0.000">
                  <c:v>0.65</c:v>
                </c:pt>
                <c:pt idx="125" formatCode="0.000">
                  <c:v>0.7</c:v>
                </c:pt>
                <c:pt idx="126" formatCode="0.000">
                  <c:v>0.75</c:v>
                </c:pt>
                <c:pt idx="127" formatCode="0.000">
                  <c:v>0.8</c:v>
                </c:pt>
                <c:pt idx="128" formatCode="0.000">
                  <c:v>0.85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1.875</c:v>
                </c:pt>
                <c:pt idx="138" formatCode="0.000">
                  <c:v>2</c:v>
                </c:pt>
                <c:pt idx="139" formatCode="0.000">
                  <c:v>2.25</c:v>
                </c:pt>
                <c:pt idx="140" formatCode="0.000">
                  <c:v>2.5</c:v>
                </c:pt>
                <c:pt idx="141" formatCode="0.000">
                  <c:v>2.75</c:v>
                </c:pt>
                <c:pt idx="142" formatCode="0.000">
                  <c:v>3</c:v>
                </c:pt>
                <c:pt idx="143" formatCode="0.000">
                  <c:v>3.25</c:v>
                </c:pt>
                <c:pt idx="144" formatCode="0.000">
                  <c:v>3.5</c:v>
                </c:pt>
                <c:pt idx="145" formatCode="0.000">
                  <c:v>4</c:v>
                </c:pt>
                <c:pt idx="146" formatCode="0.000">
                  <c:v>4.5</c:v>
                </c:pt>
                <c:pt idx="147" formatCode="0.000">
                  <c:v>5</c:v>
                </c:pt>
                <c:pt idx="148" formatCode="0.000">
                  <c:v>5.5</c:v>
                </c:pt>
                <c:pt idx="149" formatCode="0.000">
                  <c:v>6</c:v>
                </c:pt>
                <c:pt idx="150" formatCode="0.000">
                  <c:v>6.5</c:v>
                </c:pt>
                <c:pt idx="151" formatCode="0.000">
                  <c:v>7</c:v>
                </c:pt>
                <c:pt idx="152" formatCode="0.000">
                  <c:v>7.5</c:v>
                </c:pt>
                <c:pt idx="153" formatCode="0.000">
                  <c:v>8</c:v>
                </c:pt>
                <c:pt idx="154" formatCode="0.000">
                  <c:v>8.5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18.75</c:v>
                </c:pt>
                <c:pt idx="164" formatCode="0.000">
                  <c:v>20</c:v>
                </c:pt>
                <c:pt idx="165" formatCode="0.000">
                  <c:v>22.5</c:v>
                </c:pt>
                <c:pt idx="166" formatCode="0.000">
                  <c:v>25</c:v>
                </c:pt>
                <c:pt idx="167" formatCode="0.000">
                  <c:v>27.5</c:v>
                </c:pt>
                <c:pt idx="168" formatCode="0.000">
                  <c:v>30</c:v>
                </c:pt>
                <c:pt idx="169" formatCode="0.000">
                  <c:v>32.5</c:v>
                </c:pt>
                <c:pt idx="170" formatCode="0.000">
                  <c:v>35</c:v>
                </c:pt>
                <c:pt idx="171" formatCode="0.000">
                  <c:v>40</c:v>
                </c:pt>
                <c:pt idx="172" formatCode="0.000">
                  <c:v>45</c:v>
                </c:pt>
                <c:pt idx="173" formatCode="0.000">
                  <c:v>50</c:v>
                </c:pt>
                <c:pt idx="174" formatCode="0.000">
                  <c:v>55</c:v>
                </c:pt>
                <c:pt idx="175" formatCode="0.000">
                  <c:v>60</c:v>
                </c:pt>
                <c:pt idx="176" formatCode="0.000">
                  <c:v>65</c:v>
                </c:pt>
                <c:pt idx="177" formatCode="0.000">
                  <c:v>70</c:v>
                </c:pt>
                <c:pt idx="178" formatCode="0.000">
                  <c:v>75</c:v>
                </c:pt>
                <c:pt idx="179" formatCode="0.000">
                  <c:v>80</c:v>
                </c:pt>
                <c:pt idx="180" formatCode="0.000">
                  <c:v>85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187.5</c:v>
                </c:pt>
                <c:pt idx="190" formatCode="0.000">
                  <c:v>200</c:v>
                </c:pt>
                <c:pt idx="191" formatCode="0.000">
                  <c:v>225</c:v>
                </c:pt>
                <c:pt idx="192" formatCode="0.000">
                  <c:v>250</c:v>
                </c:pt>
                <c:pt idx="193" formatCode="0.000">
                  <c:v>275</c:v>
                </c:pt>
                <c:pt idx="194" formatCode="0.000">
                  <c:v>300</c:v>
                </c:pt>
                <c:pt idx="195" formatCode="0.000">
                  <c:v>325</c:v>
                </c:pt>
                <c:pt idx="196" formatCode="0.000">
                  <c:v>350</c:v>
                </c:pt>
                <c:pt idx="197" formatCode="0.000">
                  <c:v>400</c:v>
                </c:pt>
                <c:pt idx="198" formatCode="0.000">
                  <c:v>450</c:v>
                </c:pt>
                <c:pt idx="199" formatCode="0.000">
                  <c:v>500</c:v>
                </c:pt>
                <c:pt idx="200" formatCode="0.000">
                  <c:v>550</c:v>
                </c:pt>
                <c:pt idx="201" formatCode="0.000">
                  <c:v>600</c:v>
                </c:pt>
                <c:pt idx="202" formatCode="0.000">
                  <c:v>650</c:v>
                </c:pt>
                <c:pt idx="203" formatCode="0.000">
                  <c:v>700</c:v>
                </c:pt>
                <c:pt idx="204" formatCode="0.000">
                  <c:v>750</c:v>
                </c:pt>
                <c:pt idx="205" formatCode="0.000">
                  <c:v>800</c:v>
                </c:pt>
                <c:pt idx="206" formatCode="0.000">
                  <c:v>850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srim2H_Diamond!$G$20:$G$228</c:f>
              <c:numCache>
                <c:formatCode>0.000E+00</c:formatCode>
                <c:ptCount val="209"/>
                <c:pt idx="0">
                  <c:v>5.0809999999999994E-2</c:v>
                </c:pt>
                <c:pt idx="1">
                  <c:v>5.2830000000000002E-2</c:v>
                </c:pt>
                <c:pt idx="2">
                  <c:v>5.4679999999999999E-2</c:v>
                </c:pt>
                <c:pt idx="3">
                  <c:v>5.6389999999999996E-2</c:v>
                </c:pt>
                <c:pt idx="4">
                  <c:v>5.7950000000000002E-2</c:v>
                </c:pt>
                <c:pt idx="5">
                  <c:v>5.9399999999999994E-2</c:v>
                </c:pt>
                <c:pt idx="6">
                  <c:v>6.0770000000000005E-2</c:v>
                </c:pt>
                <c:pt idx="7">
                  <c:v>6.2039999999999998E-2</c:v>
                </c:pt>
                <c:pt idx="8">
                  <c:v>6.3240000000000005E-2</c:v>
                </c:pt>
                <c:pt idx="9">
                  <c:v>6.5460000000000004E-2</c:v>
                </c:pt>
                <c:pt idx="10">
                  <c:v>6.7449999999999996E-2</c:v>
                </c:pt>
                <c:pt idx="11">
                  <c:v>6.9280000000000008E-2</c:v>
                </c:pt>
                <c:pt idx="12">
                  <c:v>7.0959999999999995E-2</c:v>
                </c:pt>
                <c:pt idx="13">
                  <c:v>7.2509999999999991E-2</c:v>
                </c:pt>
                <c:pt idx="14">
                  <c:v>7.3950000000000002E-2</c:v>
                </c:pt>
                <c:pt idx="15">
                  <c:v>7.6569999999999999E-2</c:v>
                </c:pt>
                <c:pt idx="16">
                  <c:v>7.8909999999999994E-2</c:v>
                </c:pt>
                <c:pt idx="17">
                  <c:v>8.1000000000000003E-2</c:v>
                </c:pt>
                <c:pt idx="18">
                  <c:v>8.2910000000000011E-2</c:v>
                </c:pt>
                <c:pt idx="19">
                  <c:v>8.4659999999999999E-2</c:v>
                </c:pt>
                <c:pt idx="20">
                  <c:v>8.6279999999999996E-2</c:v>
                </c:pt>
                <c:pt idx="21">
                  <c:v>8.7790000000000007E-2</c:v>
                </c:pt>
                <c:pt idx="22">
                  <c:v>8.9200000000000002E-2</c:v>
                </c:pt>
                <c:pt idx="23">
                  <c:v>9.0520000000000003E-2</c:v>
                </c:pt>
                <c:pt idx="24">
                  <c:v>9.178E-2</c:v>
                </c:pt>
                <c:pt idx="25">
                  <c:v>9.2960000000000001E-2</c:v>
                </c:pt>
                <c:pt idx="26">
                  <c:v>9.5159999999999995E-2</c:v>
                </c:pt>
                <c:pt idx="27">
                  <c:v>9.7650000000000001E-2</c:v>
                </c:pt>
                <c:pt idx="28">
                  <c:v>9.9920000000000009E-2</c:v>
                </c:pt>
                <c:pt idx="29">
                  <c:v>0.10200000000000001</c:v>
                </c:pt>
                <c:pt idx="30">
                  <c:v>0.10392</c:v>
                </c:pt>
                <c:pt idx="31">
                  <c:v>0.10573</c:v>
                </c:pt>
                <c:pt idx="32">
                  <c:v>0.10742</c:v>
                </c:pt>
                <c:pt idx="33">
                  <c:v>0.10904</c:v>
                </c:pt>
                <c:pt idx="34">
                  <c:v>0.11058000000000001</c:v>
                </c:pt>
                <c:pt idx="35">
                  <c:v>0.11346000000000001</c:v>
                </c:pt>
                <c:pt idx="36">
                  <c:v>0.11613000000000001</c:v>
                </c:pt>
                <c:pt idx="37">
                  <c:v>0.11865000000000001</c:v>
                </c:pt>
                <c:pt idx="38">
                  <c:v>0.12104000000000001</c:v>
                </c:pt>
                <c:pt idx="39">
                  <c:v>0.12332</c:v>
                </c:pt>
                <c:pt idx="40">
                  <c:v>0.12551000000000001</c:v>
                </c:pt>
                <c:pt idx="41">
                  <c:v>0.12966</c:v>
                </c:pt>
                <c:pt idx="42">
                  <c:v>0.13356999999999999</c:v>
                </c:pt>
                <c:pt idx="43">
                  <c:v>0.13730999999999999</c:v>
                </c:pt>
                <c:pt idx="44">
                  <c:v>0.14091000000000001</c:v>
                </c:pt>
                <c:pt idx="45">
                  <c:v>0.14435000000000001</c:v>
                </c:pt>
                <c:pt idx="46">
                  <c:v>0.14768000000000001</c:v>
                </c:pt>
                <c:pt idx="47">
                  <c:v>0.15088000000000001</c:v>
                </c:pt>
                <c:pt idx="48">
                  <c:v>0.15414</c:v>
                </c:pt>
                <c:pt idx="49">
                  <c:v>0.15715999999999999</c:v>
                </c:pt>
                <c:pt idx="50">
                  <c:v>0.16023999999999999</c:v>
                </c:pt>
                <c:pt idx="51">
                  <c:v>0.16316</c:v>
                </c:pt>
                <c:pt idx="52">
                  <c:v>0.16893</c:v>
                </c:pt>
                <c:pt idx="53">
                  <c:v>0.17575000000000002</c:v>
                </c:pt>
                <c:pt idx="54">
                  <c:v>0.18235999999999999</c:v>
                </c:pt>
                <c:pt idx="55">
                  <c:v>0.18883</c:v>
                </c:pt>
                <c:pt idx="56">
                  <c:v>0.19502</c:v>
                </c:pt>
                <c:pt idx="57">
                  <c:v>0.20093</c:v>
                </c:pt>
                <c:pt idx="58">
                  <c:v>0.20682</c:v>
                </c:pt>
                <c:pt idx="59">
                  <c:v>0.21240000000000001</c:v>
                </c:pt>
                <c:pt idx="60">
                  <c:v>0.21794000000000002</c:v>
                </c:pt>
                <c:pt idx="61">
                  <c:v>0.22771</c:v>
                </c:pt>
                <c:pt idx="62">
                  <c:v>0.23705999999999999</c:v>
                </c:pt>
                <c:pt idx="63">
                  <c:v>0.24596000000000001</c:v>
                </c:pt>
                <c:pt idx="64">
                  <c:v>0.25457999999999997</c:v>
                </c:pt>
                <c:pt idx="65">
                  <c:v>0.26289999999999997</c:v>
                </c:pt>
                <c:pt idx="66">
                  <c:v>0.27090999999999998</c:v>
                </c:pt>
                <c:pt idx="67">
                  <c:v>0.28620999999999996</c:v>
                </c:pt>
                <c:pt idx="68">
                  <c:v>0.30052000000000001</c:v>
                </c:pt>
                <c:pt idx="69">
                  <c:v>0.31417999999999996</c:v>
                </c:pt>
                <c:pt idx="70">
                  <c:v>0.32716000000000001</c:v>
                </c:pt>
                <c:pt idx="71">
                  <c:v>0.33943000000000001</c:v>
                </c:pt>
                <c:pt idx="72">
                  <c:v>0.35128500000000001</c:v>
                </c:pt>
                <c:pt idx="73">
                  <c:v>0.362599</c:v>
                </c:pt>
                <c:pt idx="74">
                  <c:v>0.373365</c:v>
                </c:pt>
                <c:pt idx="75">
                  <c:v>0.38387399999999999</c:v>
                </c:pt>
                <c:pt idx="76">
                  <c:v>0.39392100000000002</c:v>
                </c:pt>
                <c:pt idx="77">
                  <c:v>0.40359999999999996</c:v>
                </c:pt>
                <c:pt idx="78">
                  <c:v>0.42193700000000001</c:v>
                </c:pt>
                <c:pt idx="79">
                  <c:v>0.44324999999999998</c:v>
                </c:pt>
                <c:pt idx="80">
                  <c:v>0.462862</c:v>
                </c:pt>
                <c:pt idx="81">
                  <c:v>0.48104799999999998</c:v>
                </c:pt>
                <c:pt idx="82">
                  <c:v>0.497892</c:v>
                </c:pt>
                <c:pt idx="83">
                  <c:v>0.51358300000000001</c:v>
                </c:pt>
                <c:pt idx="84">
                  <c:v>0.52821099999999999</c:v>
                </c:pt>
                <c:pt idx="85">
                  <c:v>0.54176999999999997</c:v>
                </c:pt>
                <c:pt idx="86">
                  <c:v>0.55455500000000002</c:v>
                </c:pt>
                <c:pt idx="87">
                  <c:v>0.57758599999999993</c:v>
                </c:pt>
                <c:pt idx="88">
                  <c:v>0.597881</c:v>
                </c:pt>
                <c:pt idx="89">
                  <c:v>0.61592500000000006</c:v>
                </c:pt>
                <c:pt idx="90">
                  <c:v>0.63190600000000008</c:v>
                </c:pt>
                <c:pt idx="91">
                  <c:v>0.64621600000000001</c:v>
                </c:pt>
                <c:pt idx="92">
                  <c:v>0.65905000000000002</c:v>
                </c:pt>
                <c:pt idx="93">
                  <c:v>0.68107299999999993</c:v>
                </c:pt>
                <c:pt idx="94">
                  <c:v>0.69894999999999996</c:v>
                </c:pt>
                <c:pt idx="95">
                  <c:v>0.71336700000000008</c:v>
                </c:pt>
                <c:pt idx="96">
                  <c:v>0.72481399999999996</c:v>
                </c:pt>
                <c:pt idx="97">
                  <c:v>0.733483</c:v>
                </c:pt>
                <c:pt idx="98">
                  <c:v>0.73977099999999996</c:v>
                </c:pt>
                <c:pt idx="99">
                  <c:v>0.74387300000000001</c:v>
                </c:pt>
                <c:pt idx="100">
                  <c:v>0.74598600000000004</c:v>
                </c:pt>
                <c:pt idx="101">
                  <c:v>0.746309</c:v>
                </c:pt>
                <c:pt idx="102">
                  <c:v>0.74514100000000005</c:v>
                </c:pt>
                <c:pt idx="103">
                  <c:v>0.74267899999999998</c:v>
                </c:pt>
                <c:pt idx="104">
                  <c:v>0.73437199999999991</c:v>
                </c:pt>
                <c:pt idx="105">
                  <c:v>0.71966300000000005</c:v>
                </c:pt>
                <c:pt idx="106">
                  <c:v>0.70197309999999991</c:v>
                </c:pt>
                <c:pt idx="107">
                  <c:v>0.68269849999999999</c:v>
                </c:pt>
                <c:pt idx="108">
                  <c:v>0.66293520000000006</c:v>
                </c:pt>
                <c:pt idx="109">
                  <c:v>0.64328069999999993</c:v>
                </c:pt>
                <c:pt idx="110">
                  <c:v>0.62413339999999995</c:v>
                </c:pt>
                <c:pt idx="111">
                  <c:v>0.6056918</c:v>
                </c:pt>
                <c:pt idx="112">
                  <c:v>0.58805499999999999</c:v>
                </c:pt>
                <c:pt idx="113">
                  <c:v>0.55539260000000001</c:v>
                </c:pt>
                <c:pt idx="114">
                  <c:v>0.52624169999999992</c:v>
                </c:pt>
                <c:pt idx="115">
                  <c:v>0.50009939999999997</c:v>
                </c:pt>
                <c:pt idx="116">
                  <c:v>0.47676350000000001</c:v>
                </c:pt>
                <c:pt idx="117">
                  <c:v>0.45583280000000004</c:v>
                </c:pt>
                <c:pt idx="118">
                  <c:v>0.43690610000000002</c:v>
                </c:pt>
                <c:pt idx="119">
                  <c:v>0.40416190000000002</c:v>
                </c:pt>
                <c:pt idx="120">
                  <c:v>0.37682690000000002</c:v>
                </c:pt>
                <c:pt idx="121">
                  <c:v>0.35369839999999997</c:v>
                </c:pt>
                <c:pt idx="122">
                  <c:v>0.33367469999999999</c:v>
                </c:pt>
                <c:pt idx="123">
                  <c:v>0.3162547</c:v>
                </c:pt>
                <c:pt idx="124">
                  <c:v>0.30093750000000002</c:v>
                </c:pt>
                <c:pt idx="125">
                  <c:v>0.28742270000000003</c:v>
                </c:pt>
                <c:pt idx="126">
                  <c:v>0.2752096</c:v>
                </c:pt>
                <c:pt idx="127">
                  <c:v>0.26419809999999999</c:v>
                </c:pt>
                <c:pt idx="128">
                  <c:v>0.25428790000000001</c:v>
                </c:pt>
                <c:pt idx="129">
                  <c:v>0.2451787</c:v>
                </c:pt>
                <c:pt idx="130">
                  <c:v>0.22926289999999999</c:v>
                </c:pt>
                <c:pt idx="131">
                  <c:v>0.21324690000000002</c:v>
                </c:pt>
                <c:pt idx="132">
                  <c:v>0.19783389999999998</c:v>
                </c:pt>
                <c:pt idx="133">
                  <c:v>0.18492309999999998</c:v>
                </c:pt>
                <c:pt idx="134">
                  <c:v>0.173814</c:v>
                </c:pt>
                <c:pt idx="135">
                  <c:v>0.1642062</c:v>
                </c:pt>
                <c:pt idx="136">
                  <c:v>0.15559941999999999</c:v>
                </c:pt>
                <c:pt idx="137">
                  <c:v>0.14809352000000001</c:v>
                </c:pt>
                <c:pt idx="138">
                  <c:v>0.14128831</c:v>
                </c:pt>
                <c:pt idx="139">
                  <c:v>0.12957953</c:v>
                </c:pt>
                <c:pt idx="140">
                  <c:v>0.11987241</c:v>
                </c:pt>
                <c:pt idx="141">
                  <c:v>0.11166651000000001</c:v>
                </c:pt>
                <c:pt idx="142">
                  <c:v>0.10456153999999999</c:v>
                </c:pt>
                <c:pt idx="143">
                  <c:v>9.8447290000000007E-2</c:v>
                </c:pt>
                <c:pt idx="144">
                  <c:v>9.3063609999999991E-2</c:v>
                </c:pt>
                <c:pt idx="145">
                  <c:v>8.401757E-2</c:v>
                </c:pt>
                <c:pt idx="146">
                  <c:v>7.6722799999999994E-2</c:v>
                </c:pt>
                <c:pt idx="147">
                  <c:v>7.0688940000000006E-2</c:v>
                </c:pt>
                <c:pt idx="148">
                  <c:v>6.5615740000000006E-2</c:v>
                </c:pt>
                <c:pt idx="149">
                  <c:v>6.1273040000000001E-2</c:v>
                </c:pt>
                <c:pt idx="150">
                  <c:v>5.7530750000000005E-2</c:v>
                </c:pt>
                <c:pt idx="151">
                  <c:v>5.424876E-2</c:v>
                </c:pt>
                <c:pt idx="152">
                  <c:v>5.1357020000000003E-2</c:v>
                </c:pt>
                <c:pt idx="153">
                  <c:v>4.8785490000000001E-2</c:v>
                </c:pt>
                <c:pt idx="154">
                  <c:v>4.6474129999999995E-2</c:v>
                </c:pt>
                <c:pt idx="155">
                  <c:v>4.4402920000000005E-2</c:v>
                </c:pt>
                <c:pt idx="156">
                  <c:v>4.0800829999999996E-2</c:v>
                </c:pt>
                <c:pt idx="157">
                  <c:v>3.7108719999999998E-2</c:v>
                </c:pt>
                <c:pt idx="158">
                  <c:v>3.407702E-2</c:v>
                </c:pt>
                <c:pt idx="159">
                  <c:v>3.1545610000000002E-2</c:v>
                </c:pt>
                <c:pt idx="160">
                  <c:v>2.9404420000000001E-2</c:v>
                </c:pt>
                <c:pt idx="161">
                  <c:v>2.7553409999999997E-2</c:v>
                </c:pt>
                <c:pt idx="162">
                  <c:v>2.5942530000000002E-2</c:v>
                </c:pt>
                <c:pt idx="163">
                  <c:v>2.4531770000000001E-2</c:v>
                </c:pt>
                <c:pt idx="164">
                  <c:v>2.3271099999999999E-2</c:v>
                </c:pt>
                <c:pt idx="165">
                  <c:v>2.1149966999999999E-2</c:v>
                </c:pt>
                <c:pt idx="166">
                  <c:v>1.9409052999999999E-2</c:v>
                </c:pt>
                <c:pt idx="167">
                  <c:v>1.7968298000000001E-2</c:v>
                </c:pt>
                <c:pt idx="168">
                  <c:v>1.6747664000000002E-2</c:v>
                </c:pt>
                <c:pt idx="169">
                  <c:v>1.5697123E-2</c:v>
                </c:pt>
                <c:pt idx="170">
                  <c:v>1.4786654999999999E-2</c:v>
                </c:pt>
                <c:pt idx="171">
                  <c:v>1.3275889000000001E-2</c:v>
                </c:pt>
                <c:pt idx="172">
                  <c:v>1.2085286000000001E-2</c:v>
                </c:pt>
                <c:pt idx="173">
                  <c:v>1.1104799E-2</c:v>
                </c:pt>
                <c:pt idx="174">
                  <c:v>1.0304397E-2</c:v>
                </c:pt>
                <c:pt idx="175">
                  <c:v>9.618059E-3</c:v>
                </c:pt>
                <c:pt idx="176">
                  <c:v>9.0347710000000005E-3</c:v>
                </c:pt>
                <c:pt idx="177">
                  <c:v>8.5285220000000002E-3</c:v>
                </c:pt>
                <c:pt idx="178">
                  <c:v>8.085305000000001E-3</c:v>
                </c:pt>
                <c:pt idx="179">
                  <c:v>7.6951149999999998E-3</c:v>
                </c:pt>
                <c:pt idx="180">
                  <c:v>7.3479449999999998E-3</c:v>
                </c:pt>
                <c:pt idx="181">
                  <c:v>7.0357940000000006E-3</c:v>
                </c:pt>
                <c:pt idx="182">
                  <c:v>6.5015349999999993E-3</c:v>
                </c:pt>
                <c:pt idx="183">
                  <c:v>5.9602739999999998E-3</c:v>
                </c:pt>
                <c:pt idx="184">
                  <c:v>5.5220629999999998E-3</c:v>
                </c:pt>
                <c:pt idx="185">
                  <c:v>5.159889E-3</c:v>
                </c:pt>
                <c:pt idx="186">
                  <c:v>4.8547429999999999E-3</c:v>
                </c:pt>
                <c:pt idx="187">
                  <c:v>4.5946189999999994E-3</c:v>
                </c:pt>
                <c:pt idx="188">
                  <c:v>4.370512E-3</c:v>
                </c:pt>
                <c:pt idx="189">
                  <c:v>4.1754180000000002E-3</c:v>
                </c:pt>
                <c:pt idx="190">
                  <c:v>4.0033360000000006E-3</c:v>
                </c:pt>
                <c:pt idx="191">
                  <c:v>3.7151979999999999E-3</c:v>
                </c:pt>
                <c:pt idx="192">
                  <c:v>3.4830859999999998E-3</c:v>
                </c:pt>
                <c:pt idx="193">
                  <c:v>3.2919940999999999E-3</c:v>
                </c:pt>
                <c:pt idx="194">
                  <c:v>3.1329168999999998E-3</c:v>
                </c:pt>
                <c:pt idx="195">
                  <c:v>2.9978512000000002E-3</c:v>
                </c:pt>
                <c:pt idx="196">
                  <c:v>2.8817945999999998E-3</c:v>
                </c:pt>
                <c:pt idx="197">
                  <c:v>2.6947018000000001E-3</c:v>
                </c:pt>
                <c:pt idx="198">
                  <c:v>2.5486289999999997E-3</c:v>
                </c:pt>
                <c:pt idx="199">
                  <c:v>2.4335702E-3</c:v>
                </c:pt>
                <c:pt idx="200">
                  <c:v>2.3395218000000001E-3</c:v>
                </c:pt>
                <c:pt idx="201">
                  <c:v>2.2624811000000002E-3</c:v>
                </c:pt>
                <c:pt idx="202">
                  <c:v>2.1984464999999999E-3</c:v>
                </c:pt>
                <c:pt idx="203">
                  <c:v>2.1444166999999999E-3</c:v>
                </c:pt>
                <c:pt idx="204">
                  <c:v>2.0983907000000001E-3</c:v>
                </c:pt>
                <c:pt idx="205">
                  <c:v>2.0583679000000001E-3</c:v>
                </c:pt>
                <c:pt idx="206">
                  <c:v>2.0243476000000003E-3</c:v>
                </c:pt>
                <c:pt idx="207">
                  <c:v>1.9943296000000002E-3</c:v>
                </c:pt>
                <c:pt idx="208">
                  <c:v>1.9442986999999999E-3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32-469A-B5A9-185B05D6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0776"/>
        <c:axId val="480839016"/>
      </c:scatterChart>
      <c:valAx>
        <c:axId val="4808507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9016"/>
        <c:crosses val="autoZero"/>
        <c:crossBetween val="midCat"/>
        <c:majorUnit val="10"/>
      </c:valAx>
      <c:valAx>
        <c:axId val="4808390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07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237194691850286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3C6005-2883-41CD-AA88-4DC9CB2F0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9667C6-3DD3-489F-9F7D-FEEBCE3D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6CDE4E-042D-4D44-B5FB-B21B27C3D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07408A-EE0F-470B-A6FA-FEB42AC3C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knSRIMwb_1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im1H_Si"/>
      <sheetName val="srim1H_Al"/>
      <sheetName val="srim1H_Au"/>
      <sheetName val="srim1H_C"/>
      <sheetName val="srim1H_Diamond"/>
      <sheetName val="srim1H_Air"/>
      <sheetName val="srim1H_Kapton"/>
      <sheetName val="srim1H_Mylar"/>
      <sheetName val="srim1H_EJ212"/>
      <sheetName val="srim1H_Ha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P5" t="str">
            <v>srim1H_Havar</v>
          </cell>
        </row>
        <row r="20">
          <cell r="D20">
            <v>9.9999900000000001E-6</v>
          </cell>
          <cell r="E20">
            <v>4.0049999999999999E-3</v>
          </cell>
          <cell r="F20">
            <v>1.4170000000000001E-3</v>
          </cell>
          <cell r="G20">
            <v>5.4219999999999997E-3</v>
          </cell>
          <cell r="J20">
            <v>3.0000000000000003E-4</v>
          </cell>
          <cell r="M20">
            <v>8.0000000000000004E-4</v>
          </cell>
          <cell r="P20">
            <v>5.0000000000000001E-4</v>
          </cell>
        </row>
        <row r="21">
          <cell r="D21">
            <v>1.0999899999999999E-5</v>
          </cell>
          <cell r="E21">
            <v>4.2009999999999999E-3</v>
          </cell>
          <cell r="F21">
            <v>1.48E-3</v>
          </cell>
          <cell r="G21">
            <v>5.6810000000000003E-3</v>
          </cell>
          <cell r="J21">
            <v>3.0000000000000003E-4</v>
          </cell>
          <cell r="M21">
            <v>8.0000000000000004E-4</v>
          </cell>
          <cell r="P21">
            <v>6.0000000000000006E-4</v>
          </cell>
        </row>
        <row r="22">
          <cell r="D22">
            <v>1.19999E-5</v>
          </cell>
          <cell r="E22">
            <v>4.3880000000000004E-3</v>
          </cell>
          <cell r="F22">
            <v>1.5380000000000001E-3</v>
          </cell>
          <cell r="G22">
            <v>5.9260000000000007E-3</v>
          </cell>
          <cell r="J22">
            <v>3.0000000000000003E-4</v>
          </cell>
          <cell r="M22">
            <v>8.0000000000000004E-4</v>
          </cell>
          <cell r="P22">
            <v>6.0000000000000006E-4</v>
          </cell>
        </row>
        <row r="23">
          <cell r="D23">
            <v>1.2999900000000001E-5</v>
          </cell>
          <cell r="E23">
            <v>4.5669999999999999E-3</v>
          </cell>
          <cell r="F23">
            <v>1.5939999999999999E-3</v>
          </cell>
          <cell r="G23">
            <v>6.1609999999999998E-3</v>
          </cell>
          <cell r="J23">
            <v>3.0000000000000003E-4</v>
          </cell>
          <cell r="M23">
            <v>8.9999999999999998E-4</v>
          </cell>
          <cell r="P23">
            <v>6.0000000000000006E-4</v>
          </cell>
        </row>
        <row r="24">
          <cell r="D24">
            <v>1.39999E-5</v>
          </cell>
          <cell r="E24">
            <v>4.7390000000000002E-3</v>
          </cell>
          <cell r="F24">
            <v>1.6459999999999999E-3</v>
          </cell>
          <cell r="G24">
            <v>6.3850000000000001E-3</v>
          </cell>
          <cell r="J24">
            <v>3.0000000000000003E-4</v>
          </cell>
          <cell r="M24">
            <v>8.9999999999999998E-4</v>
          </cell>
          <cell r="P24">
            <v>6.0000000000000006E-4</v>
          </cell>
        </row>
        <row r="25">
          <cell r="D25">
            <v>1.49999E-5</v>
          </cell>
          <cell r="E25">
            <v>4.9059999999999998E-3</v>
          </cell>
          <cell r="F25">
            <v>1.696E-3</v>
          </cell>
          <cell r="G25">
            <v>6.6020000000000002E-3</v>
          </cell>
          <cell r="J25">
            <v>4.0000000000000002E-4</v>
          </cell>
          <cell r="M25">
            <v>8.9999999999999998E-4</v>
          </cell>
          <cell r="P25">
            <v>6.9999999999999999E-4</v>
          </cell>
        </row>
        <row r="26">
          <cell r="D26">
            <v>1.5999899999999999E-5</v>
          </cell>
          <cell r="E26">
            <v>5.0670000000000003E-3</v>
          </cell>
          <cell r="F26">
            <v>1.743E-3</v>
          </cell>
          <cell r="G26">
            <v>6.8100000000000001E-3</v>
          </cell>
          <cell r="J26">
            <v>4.0000000000000002E-4</v>
          </cell>
          <cell r="M26">
            <v>1E-3</v>
          </cell>
          <cell r="P26">
            <v>6.9999999999999999E-4</v>
          </cell>
        </row>
        <row r="27">
          <cell r="D27">
            <v>1.69999E-5</v>
          </cell>
          <cell r="E27">
            <v>5.2230000000000002E-3</v>
          </cell>
          <cell r="F27">
            <v>1.7880000000000001E-3</v>
          </cell>
          <cell r="G27">
            <v>7.0109999999999999E-3</v>
          </cell>
          <cell r="J27">
            <v>4.0000000000000002E-4</v>
          </cell>
          <cell r="M27">
            <v>1E-3</v>
          </cell>
          <cell r="P27">
            <v>6.9999999999999999E-4</v>
          </cell>
        </row>
        <row r="28">
          <cell r="D28">
            <v>1.79999E-5</v>
          </cell>
          <cell r="E28">
            <v>5.3740000000000003E-3</v>
          </cell>
          <cell r="F28">
            <v>1.8320000000000001E-3</v>
          </cell>
          <cell r="G28">
            <v>7.2060000000000006E-3</v>
          </cell>
          <cell r="J28">
            <v>4.0000000000000002E-4</v>
          </cell>
          <cell r="M28">
            <v>1E-3</v>
          </cell>
          <cell r="P28">
            <v>6.9999999999999999E-4</v>
          </cell>
        </row>
        <row r="29">
          <cell r="D29">
            <v>1.9999900000000001E-5</v>
          </cell>
          <cell r="E29">
            <v>5.6649999999999999E-3</v>
          </cell>
          <cell r="F29">
            <v>1.913E-3</v>
          </cell>
          <cell r="G29">
            <v>7.5779999999999997E-3</v>
          </cell>
          <cell r="J29">
            <v>4.0000000000000002E-4</v>
          </cell>
          <cell r="M29">
            <v>1.0999999999999998E-3</v>
          </cell>
          <cell r="P29">
            <v>8.0000000000000004E-4</v>
          </cell>
        </row>
        <row r="30">
          <cell r="D30">
            <v>2.2499900000000001E-5</v>
          </cell>
          <cell r="E30">
            <v>6.0080000000000003E-3</v>
          </cell>
          <cell r="F30">
            <v>2.006E-3</v>
          </cell>
          <cell r="G30">
            <v>8.0140000000000003E-3</v>
          </cell>
          <cell r="J30">
            <v>4.0000000000000002E-4</v>
          </cell>
          <cell r="M30">
            <v>1.2000000000000001E-3</v>
          </cell>
          <cell r="P30">
            <v>8.0000000000000004E-4</v>
          </cell>
        </row>
        <row r="31">
          <cell r="D31">
            <v>2.4999900000000001E-5</v>
          </cell>
          <cell r="E31">
            <v>6.3330000000000001E-3</v>
          </cell>
          <cell r="F31">
            <v>2.091E-3</v>
          </cell>
          <cell r="G31">
            <v>8.4240000000000009E-3</v>
          </cell>
          <cell r="J31">
            <v>5.0000000000000001E-4</v>
          </cell>
          <cell r="M31">
            <v>1.2000000000000001E-3</v>
          </cell>
          <cell r="P31">
            <v>8.9999999999999998E-4</v>
          </cell>
        </row>
        <row r="32">
          <cell r="D32">
            <v>2.7499900000000001E-5</v>
          </cell>
          <cell r="E32">
            <v>6.6420000000000003E-3</v>
          </cell>
          <cell r="F32">
            <v>2.1689999999999999E-3</v>
          </cell>
          <cell r="G32">
            <v>8.8109999999999994E-3</v>
          </cell>
          <cell r="J32">
            <v>5.0000000000000001E-4</v>
          </cell>
          <cell r="M32">
            <v>1.2999999999999999E-3</v>
          </cell>
          <cell r="P32">
            <v>8.9999999999999998E-4</v>
          </cell>
        </row>
        <row r="33">
          <cell r="D33">
            <v>2.9999900000000001E-5</v>
          </cell>
          <cell r="E33">
            <v>6.9379999999999997E-3</v>
          </cell>
          <cell r="F33">
            <v>2.2420000000000001E-3</v>
          </cell>
          <cell r="G33">
            <v>9.1800000000000007E-3</v>
          </cell>
          <cell r="J33">
            <v>5.0000000000000001E-4</v>
          </cell>
          <cell r="M33">
            <v>1.2999999999999999E-3</v>
          </cell>
          <cell r="P33">
            <v>1E-3</v>
          </cell>
        </row>
        <row r="34">
          <cell r="D34">
            <v>3.2499899999999997E-5</v>
          </cell>
          <cell r="E34">
            <v>7.221E-3</v>
          </cell>
          <cell r="F34">
            <v>2.31E-3</v>
          </cell>
          <cell r="G34">
            <v>9.5309999999999995E-3</v>
          </cell>
          <cell r="J34">
            <v>6.0000000000000006E-4</v>
          </cell>
          <cell r="M34">
            <v>1.4E-3</v>
          </cell>
          <cell r="P34">
            <v>1E-3</v>
          </cell>
        </row>
        <row r="35">
          <cell r="D35">
            <v>3.4999899999999997E-5</v>
          </cell>
          <cell r="E35">
            <v>7.4939999999999998E-3</v>
          </cell>
          <cell r="F35">
            <v>2.3730000000000001E-3</v>
          </cell>
          <cell r="G35">
            <v>9.8670000000000008E-3</v>
          </cell>
          <cell r="J35">
            <v>6.0000000000000006E-4</v>
          </cell>
          <cell r="M35">
            <v>1.5E-3</v>
          </cell>
          <cell r="P35">
            <v>1E-3</v>
          </cell>
        </row>
        <row r="36">
          <cell r="D36">
            <v>3.7499899999999996E-5</v>
          </cell>
          <cell r="E36">
            <v>7.757E-3</v>
          </cell>
          <cell r="F36">
            <v>2.4329999999999998E-3</v>
          </cell>
          <cell r="G36">
            <v>1.0189999999999999E-2</v>
          </cell>
          <cell r="J36">
            <v>6.0000000000000006E-4</v>
          </cell>
          <cell r="M36">
            <v>1.5E-3</v>
          </cell>
          <cell r="P36">
            <v>1.0999999999999998E-3</v>
          </cell>
        </row>
        <row r="37">
          <cell r="D37">
            <v>3.9999899999999996E-5</v>
          </cell>
          <cell r="E37">
            <v>8.0110000000000008E-3</v>
          </cell>
          <cell r="F37">
            <v>2.4889999999999999E-3</v>
          </cell>
          <cell r="G37">
            <v>1.0500000000000001E-2</v>
          </cell>
          <cell r="J37">
            <v>6.0000000000000006E-4</v>
          </cell>
          <cell r="M37">
            <v>1.6000000000000001E-3</v>
          </cell>
          <cell r="P37">
            <v>1.0999999999999998E-3</v>
          </cell>
        </row>
        <row r="38">
          <cell r="D38">
            <v>4.4999899999999996E-5</v>
          </cell>
          <cell r="E38">
            <v>8.4969999999999993E-3</v>
          </cell>
          <cell r="F38">
            <v>2.5929999999999998E-3</v>
          </cell>
          <cell r="G38">
            <v>1.1089999999999999E-2</v>
          </cell>
          <cell r="J38">
            <v>6.9999999999999999E-4</v>
          </cell>
          <cell r="M38">
            <v>1.7000000000000001E-3</v>
          </cell>
          <cell r="P38">
            <v>1.2000000000000001E-3</v>
          </cell>
        </row>
        <row r="39">
          <cell r="D39">
            <v>4.9999899999999995E-5</v>
          </cell>
          <cell r="E39">
            <v>8.9569999999999997E-3</v>
          </cell>
          <cell r="F39">
            <v>2.6870000000000002E-3</v>
          </cell>
          <cell r="G39">
            <v>1.1644E-2</v>
          </cell>
          <cell r="J39">
            <v>6.9999999999999999E-4</v>
          </cell>
          <cell r="M39">
            <v>1.8E-3</v>
          </cell>
          <cell r="P39">
            <v>1.2999999999999999E-3</v>
          </cell>
        </row>
        <row r="40">
          <cell r="D40">
            <v>5.4999899999999995E-5</v>
          </cell>
          <cell r="E40">
            <v>9.3939999999999996E-3</v>
          </cell>
          <cell r="F40">
            <v>2.7720000000000002E-3</v>
          </cell>
          <cell r="G40">
            <v>1.2166E-2</v>
          </cell>
          <cell r="J40">
            <v>8.0000000000000004E-4</v>
          </cell>
          <cell r="M40">
            <v>1.8E-3</v>
          </cell>
          <cell r="P40">
            <v>1.2999999999999999E-3</v>
          </cell>
        </row>
        <row r="41">
          <cell r="D41">
            <v>5.9999899999999995E-5</v>
          </cell>
          <cell r="E41">
            <v>9.8110000000000003E-3</v>
          </cell>
          <cell r="F41">
            <v>2.8509999999999998E-3</v>
          </cell>
          <cell r="G41">
            <v>1.2662E-2</v>
          </cell>
          <cell r="J41">
            <v>8.0000000000000004E-4</v>
          </cell>
          <cell r="M41">
            <v>1.9E-3</v>
          </cell>
          <cell r="P41">
            <v>1.4E-3</v>
          </cell>
        </row>
        <row r="42">
          <cell r="D42">
            <v>6.4999900000000001E-5</v>
          </cell>
          <cell r="E42">
            <v>1.021E-2</v>
          </cell>
          <cell r="F42">
            <v>2.9229999999999998E-3</v>
          </cell>
          <cell r="G42">
            <v>1.3133000000000001E-2</v>
          </cell>
          <cell r="J42">
            <v>8.9999999999999998E-4</v>
          </cell>
          <cell r="M42">
            <v>2E-3</v>
          </cell>
          <cell r="P42">
            <v>1.5E-3</v>
          </cell>
        </row>
        <row r="43">
          <cell r="D43">
            <v>6.99999E-5</v>
          </cell>
          <cell r="E43">
            <v>1.06E-2</v>
          </cell>
          <cell r="F43">
            <v>2.99E-3</v>
          </cell>
          <cell r="G43">
            <v>1.359E-2</v>
          </cell>
          <cell r="J43">
            <v>8.9999999999999998E-4</v>
          </cell>
          <cell r="M43">
            <v>2.1000000000000003E-3</v>
          </cell>
          <cell r="P43">
            <v>1.5E-3</v>
          </cell>
        </row>
        <row r="44">
          <cell r="D44">
            <v>7.99999E-5</v>
          </cell>
          <cell r="E44">
            <v>1.133E-2</v>
          </cell>
          <cell r="F44">
            <v>3.1099999999999999E-3</v>
          </cell>
          <cell r="G44">
            <v>1.444E-2</v>
          </cell>
          <cell r="J44">
            <v>1E-3</v>
          </cell>
          <cell r="M44">
            <v>2.3E-3</v>
          </cell>
          <cell r="P44">
            <v>1.6000000000000001E-3</v>
          </cell>
        </row>
        <row r="45">
          <cell r="D45">
            <v>8.9999899999999999E-5</v>
          </cell>
          <cell r="E45">
            <v>1.2019999999999999E-2</v>
          </cell>
          <cell r="F45">
            <v>3.2160000000000001E-3</v>
          </cell>
          <cell r="G45">
            <v>1.5236E-2</v>
          </cell>
          <cell r="J45">
            <v>1.0999999999999998E-3</v>
          </cell>
          <cell r="M45">
            <v>2.4000000000000002E-3</v>
          </cell>
          <cell r="P45">
            <v>1.7000000000000001E-3</v>
          </cell>
        </row>
        <row r="46">
          <cell r="D46">
            <v>9.9999899999999998E-5</v>
          </cell>
          <cell r="E46">
            <v>1.2670000000000001E-2</v>
          </cell>
          <cell r="F46">
            <v>3.3089999999999999E-3</v>
          </cell>
          <cell r="G46">
            <v>1.5979E-2</v>
          </cell>
          <cell r="J46">
            <v>1.2000000000000001E-3</v>
          </cell>
          <cell r="M46">
            <v>2.5999999999999999E-3</v>
          </cell>
          <cell r="P46">
            <v>1.9E-3</v>
          </cell>
        </row>
        <row r="47">
          <cell r="D47">
            <v>1.1E-4</v>
          </cell>
          <cell r="E47">
            <v>1.328E-2</v>
          </cell>
          <cell r="F47">
            <v>3.3930000000000002E-3</v>
          </cell>
          <cell r="G47">
            <v>1.6673E-2</v>
          </cell>
          <cell r="J47">
            <v>1.2000000000000001E-3</v>
          </cell>
          <cell r="M47">
            <v>2.7000000000000001E-3</v>
          </cell>
          <cell r="P47">
            <v>2E-3</v>
          </cell>
        </row>
        <row r="48">
          <cell r="D48">
            <v>1.2E-4</v>
          </cell>
          <cell r="E48">
            <v>1.388E-2</v>
          </cell>
          <cell r="F48">
            <v>3.4689999999999999E-3</v>
          </cell>
          <cell r="G48">
            <v>1.7349E-2</v>
          </cell>
          <cell r="J48">
            <v>1.2999999999999999E-3</v>
          </cell>
          <cell r="M48">
            <v>2.9000000000000002E-3</v>
          </cell>
          <cell r="P48">
            <v>2.1000000000000003E-3</v>
          </cell>
        </row>
        <row r="49">
          <cell r="D49">
            <v>1.2999999999999999E-4</v>
          </cell>
          <cell r="E49">
            <v>1.444E-2</v>
          </cell>
          <cell r="F49">
            <v>3.5370000000000002E-3</v>
          </cell>
          <cell r="G49">
            <v>1.7977E-2</v>
          </cell>
          <cell r="J49">
            <v>1.4E-3</v>
          </cell>
          <cell r="M49">
            <v>3.0000000000000001E-3</v>
          </cell>
          <cell r="P49">
            <v>2.1999999999999997E-3</v>
          </cell>
        </row>
        <row r="50">
          <cell r="D50">
            <v>1.39999E-4</v>
          </cell>
          <cell r="E50">
            <v>1.499E-2</v>
          </cell>
          <cell r="F50">
            <v>3.5999999999999999E-3</v>
          </cell>
          <cell r="G50">
            <v>1.8589999999999999E-2</v>
          </cell>
          <cell r="J50">
            <v>1.5E-3</v>
          </cell>
          <cell r="M50">
            <v>3.0999999999999999E-3</v>
          </cell>
          <cell r="P50">
            <v>2.3E-3</v>
          </cell>
        </row>
        <row r="51">
          <cell r="D51">
            <v>1.49999E-4</v>
          </cell>
          <cell r="E51">
            <v>1.5509999999999999E-2</v>
          </cell>
          <cell r="F51">
            <v>3.6579999999999998E-3</v>
          </cell>
          <cell r="G51">
            <v>1.9167999999999998E-2</v>
          </cell>
          <cell r="J51">
            <v>1.5E-3</v>
          </cell>
          <cell r="M51">
            <v>3.3E-3</v>
          </cell>
          <cell r="P51">
            <v>2.4000000000000002E-3</v>
          </cell>
        </row>
        <row r="52">
          <cell r="D52">
            <v>1.59999E-4</v>
          </cell>
          <cell r="E52">
            <v>1.602E-2</v>
          </cell>
          <cell r="F52">
            <v>3.7100000000000002E-3</v>
          </cell>
          <cell r="G52">
            <v>1.9730000000000001E-2</v>
          </cell>
          <cell r="J52">
            <v>1.6000000000000001E-3</v>
          </cell>
          <cell r="M52">
            <v>3.4000000000000002E-3</v>
          </cell>
          <cell r="P52">
            <v>2.4000000000000002E-3</v>
          </cell>
        </row>
        <row r="53">
          <cell r="D53">
            <v>1.69999E-4</v>
          </cell>
          <cell r="E53">
            <v>1.652E-2</v>
          </cell>
          <cell r="F53">
            <v>3.7590000000000002E-3</v>
          </cell>
          <cell r="G53">
            <v>2.0278999999999998E-2</v>
          </cell>
          <cell r="J53">
            <v>1.7000000000000001E-3</v>
          </cell>
          <cell r="M53">
            <v>3.5000000000000005E-3</v>
          </cell>
          <cell r="P53">
            <v>2.5000000000000001E-3</v>
          </cell>
        </row>
        <row r="54">
          <cell r="D54">
            <v>1.79999E-4</v>
          </cell>
          <cell r="E54">
            <v>1.6990000000000002E-2</v>
          </cell>
          <cell r="F54">
            <v>3.8040000000000001E-3</v>
          </cell>
          <cell r="G54">
            <v>2.0794E-2</v>
          </cell>
          <cell r="J54">
            <v>1.8E-3</v>
          </cell>
          <cell r="M54">
            <v>3.5999999999999999E-3</v>
          </cell>
          <cell r="P54">
            <v>2.5999999999999999E-3</v>
          </cell>
        </row>
        <row r="55">
          <cell r="D55">
            <v>1.9999899999999999E-4</v>
          </cell>
          <cell r="E55">
            <v>1.7909999999999999E-2</v>
          </cell>
          <cell r="F55">
            <v>3.885E-3</v>
          </cell>
          <cell r="G55">
            <v>2.1794999999999998E-2</v>
          </cell>
          <cell r="J55">
            <v>1.9E-3</v>
          </cell>
          <cell r="M55">
            <v>3.8999999999999998E-3</v>
          </cell>
          <cell r="P55">
            <v>2.8E-3</v>
          </cell>
        </row>
        <row r="56">
          <cell r="D56">
            <v>2.2499900000000001E-4</v>
          </cell>
          <cell r="E56">
            <v>1.9E-2</v>
          </cell>
          <cell r="F56">
            <v>3.9719999999999998E-3</v>
          </cell>
          <cell r="G56">
            <v>2.2971999999999999E-2</v>
          </cell>
          <cell r="J56">
            <v>2.1000000000000003E-3</v>
          </cell>
          <cell r="M56">
            <v>4.1000000000000003E-3</v>
          </cell>
          <cell r="P56">
            <v>3.0000000000000001E-3</v>
          </cell>
        </row>
        <row r="57">
          <cell r="D57">
            <v>2.4999899999999999E-4</v>
          </cell>
          <cell r="E57">
            <v>2.0029999999999999E-2</v>
          </cell>
          <cell r="F57">
            <v>4.0460000000000001E-3</v>
          </cell>
          <cell r="G57">
            <v>2.4076E-2</v>
          </cell>
          <cell r="J57">
            <v>2.3E-3</v>
          </cell>
          <cell r="M57">
            <v>4.3999999999999994E-3</v>
          </cell>
          <cell r="P57">
            <v>3.2000000000000002E-3</v>
          </cell>
        </row>
        <row r="58">
          <cell r="D58">
            <v>2.74999E-4</v>
          </cell>
          <cell r="E58">
            <v>2.1000000000000001E-2</v>
          </cell>
          <cell r="F58">
            <v>4.1089999999999998E-3</v>
          </cell>
          <cell r="G58">
            <v>2.5108999999999999E-2</v>
          </cell>
          <cell r="J58">
            <v>2.4000000000000002E-3</v>
          </cell>
          <cell r="M58">
            <v>4.7000000000000002E-3</v>
          </cell>
          <cell r="P58">
            <v>3.4000000000000002E-3</v>
          </cell>
        </row>
        <row r="59">
          <cell r="D59">
            <v>2.9999900000000001E-4</v>
          </cell>
          <cell r="E59">
            <v>2.1940000000000001E-2</v>
          </cell>
          <cell r="F59">
            <v>4.163E-3</v>
          </cell>
          <cell r="G59">
            <v>2.6103000000000001E-2</v>
          </cell>
          <cell r="J59">
            <v>2.5999999999999999E-3</v>
          </cell>
          <cell r="M59">
            <v>4.8999999999999998E-3</v>
          </cell>
          <cell r="P59">
            <v>3.5999999999999999E-3</v>
          </cell>
        </row>
        <row r="60">
          <cell r="D60">
            <v>3.2499900000000002E-4</v>
          </cell>
          <cell r="E60">
            <v>2.283E-2</v>
          </cell>
          <cell r="F60">
            <v>4.2110000000000003E-3</v>
          </cell>
          <cell r="G60">
            <v>2.7040999999999999E-2</v>
          </cell>
          <cell r="J60">
            <v>2.8E-3</v>
          </cell>
          <cell r="M60">
            <v>5.1999999999999998E-3</v>
          </cell>
          <cell r="P60">
            <v>3.8E-3</v>
          </cell>
        </row>
        <row r="61">
          <cell r="D61">
            <v>3.4999900000000003E-4</v>
          </cell>
          <cell r="E61">
            <v>2.3699999999999999E-2</v>
          </cell>
          <cell r="F61">
            <v>4.2519999999999997E-3</v>
          </cell>
          <cell r="G61">
            <v>2.7951999999999998E-2</v>
          </cell>
          <cell r="J61">
            <v>2.9000000000000002E-3</v>
          </cell>
          <cell r="M61">
            <v>5.4000000000000003E-3</v>
          </cell>
          <cell r="P61">
            <v>3.8999999999999998E-3</v>
          </cell>
        </row>
        <row r="62">
          <cell r="D62">
            <v>3.7499900000000005E-4</v>
          </cell>
          <cell r="E62">
            <v>2.453E-2</v>
          </cell>
          <cell r="F62">
            <v>4.2880000000000001E-3</v>
          </cell>
          <cell r="G62">
            <v>2.8818E-2</v>
          </cell>
          <cell r="J62">
            <v>3.0999999999999999E-3</v>
          </cell>
          <cell r="M62">
            <v>5.7000000000000002E-3</v>
          </cell>
          <cell r="P62">
            <v>4.1000000000000003E-3</v>
          </cell>
        </row>
        <row r="63">
          <cell r="D63">
            <v>3.99999E-4</v>
          </cell>
          <cell r="E63">
            <v>2.5329999999999998E-2</v>
          </cell>
          <cell r="F63">
            <v>4.3189999999999999E-3</v>
          </cell>
          <cell r="G63">
            <v>2.9648999999999998E-2</v>
          </cell>
          <cell r="J63">
            <v>3.3E-3</v>
          </cell>
          <cell r="M63">
            <v>5.8999999999999999E-3</v>
          </cell>
          <cell r="P63">
            <v>4.3E-3</v>
          </cell>
        </row>
        <row r="64">
          <cell r="D64">
            <v>4.4999900000000003E-4</v>
          </cell>
          <cell r="E64">
            <v>2.6870000000000002E-2</v>
          </cell>
          <cell r="F64">
            <v>4.3709999999999999E-3</v>
          </cell>
          <cell r="G64">
            <v>3.1241000000000001E-2</v>
          </cell>
          <cell r="J64">
            <v>3.5999999999999999E-3</v>
          </cell>
          <cell r="M64">
            <v>6.3E-3</v>
          </cell>
          <cell r="P64">
            <v>4.5999999999999999E-3</v>
          </cell>
        </row>
        <row r="65">
          <cell r="D65">
            <v>4.9999899999999999E-4</v>
          </cell>
          <cell r="E65">
            <v>2.8320000000000001E-2</v>
          </cell>
          <cell r="F65">
            <v>4.4099999999999999E-3</v>
          </cell>
          <cell r="G65">
            <v>3.2730000000000002E-2</v>
          </cell>
          <cell r="J65">
            <v>4.0000000000000001E-3</v>
          </cell>
          <cell r="M65">
            <v>6.8000000000000005E-3</v>
          </cell>
          <cell r="P65">
            <v>4.8999999999999998E-3</v>
          </cell>
        </row>
        <row r="66">
          <cell r="D66">
            <v>5.4999900000000002E-4</v>
          </cell>
          <cell r="E66">
            <v>2.971E-2</v>
          </cell>
          <cell r="F66">
            <v>4.4400000000000004E-3</v>
          </cell>
          <cell r="G66">
            <v>3.415E-2</v>
          </cell>
          <cell r="J66">
            <v>4.3E-3</v>
          </cell>
          <cell r="M66">
            <v>7.1999999999999998E-3</v>
          </cell>
          <cell r="P66">
            <v>5.3E-3</v>
          </cell>
        </row>
        <row r="67">
          <cell r="D67">
            <v>5.9999900000000004E-4</v>
          </cell>
          <cell r="E67">
            <v>3.1029999999999999E-2</v>
          </cell>
          <cell r="F67">
            <v>4.463E-3</v>
          </cell>
          <cell r="G67">
            <v>3.5492999999999997E-2</v>
          </cell>
          <cell r="J67">
            <v>4.5999999999999999E-3</v>
          </cell>
          <cell r="M67">
            <v>7.6E-3</v>
          </cell>
          <cell r="P67">
            <v>5.5999999999999999E-3</v>
          </cell>
        </row>
        <row r="68">
          <cell r="D68">
            <v>6.4999900000000006E-4</v>
          </cell>
          <cell r="E68">
            <v>3.2289999999999999E-2</v>
          </cell>
          <cell r="F68">
            <v>4.4790000000000003E-3</v>
          </cell>
          <cell r="G68">
            <v>3.6768999999999996E-2</v>
          </cell>
          <cell r="J68">
            <v>4.8999999999999998E-3</v>
          </cell>
          <cell r="M68">
            <v>8.0000000000000002E-3</v>
          </cell>
          <cell r="P68">
            <v>5.8999999999999999E-3</v>
          </cell>
        </row>
        <row r="69">
          <cell r="D69">
            <v>6.9999899999999998E-4</v>
          </cell>
          <cell r="E69">
            <v>3.3509999999999998E-2</v>
          </cell>
          <cell r="F69">
            <v>4.4900000000000001E-3</v>
          </cell>
          <cell r="G69">
            <v>3.7999999999999999E-2</v>
          </cell>
          <cell r="J69">
            <v>5.3E-3</v>
          </cell>
          <cell r="M69">
            <v>8.3000000000000001E-3</v>
          </cell>
          <cell r="P69">
            <v>6.0999999999999995E-3</v>
          </cell>
        </row>
        <row r="70">
          <cell r="D70">
            <v>7.9999900000000002E-4</v>
          </cell>
          <cell r="E70">
            <v>3.5830000000000001E-2</v>
          </cell>
          <cell r="F70">
            <v>4.4999999999999997E-3</v>
          </cell>
          <cell r="G70">
            <v>4.0329999999999998E-2</v>
          </cell>
          <cell r="J70">
            <v>5.8999999999999999E-3</v>
          </cell>
          <cell r="M70">
            <v>9.1000000000000004E-3</v>
          </cell>
          <cell r="P70">
            <v>6.7000000000000002E-3</v>
          </cell>
        </row>
        <row r="71">
          <cell r="D71">
            <v>8.9999900000000007E-4</v>
          </cell>
          <cell r="E71">
            <v>3.7999999999999999E-2</v>
          </cell>
          <cell r="F71">
            <v>4.4980000000000003E-3</v>
          </cell>
          <cell r="G71">
            <v>4.2498000000000001E-2</v>
          </cell>
          <cell r="J71">
            <v>6.5000000000000006E-3</v>
          </cell>
          <cell r="M71">
            <v>9.7999999999999997E-3</v>
          </cell>
          <cell r="P71">
            <v>7.1999999999999998E-3</v>
          </cell>
        </row>
        <row r="72">
          <cell r="D72">
            <v>9.9999900000000011E-4</v>
          </cell>
          <cell r="E72">
            <v>4.0050000000000002E-2</v>
          </cell>
          <cell r="F72">
            <v>4.4879999999999998E-3</v>
          </cell>
          <cell r="G72">
            <v>4.4538000000000001E-2</v>
          </cell>
          <cell r="J72">
            <v>7.1999999999999998E-3</v>
          </cell>
          <cell r="M72">
            <v>1.04E-2</v>
          </cell>
          <cell r="P72">
            <v>7.7999999999999996E-3</v>
          </cell>
        </row>
        <row r="73">
          <cell r="D73">
            <v>1.1000000000000001E-3</v>
          </cell>
          <cell r="E73">
            <v>4.2009999999999999E-2</v>
          </cell>
          <cell r="F73">
            <v>4.4710000000000001E-3</v>
          </cell>
          <cell r="G73">
            <v>4.6481000000000001E-2</v>
          </cell>
          <cell r="J73">
            <v>7.7999999999999996E-3</v>
          </cell>
          <cell r="M73">
            <v>1.11E-2</v>
          </cell>
          <cell r="P73">
            <v>8.3000000000000001E-3</v>
          </cell>
        </row>
        <row r="74">
          <cell r="D74">
            <v>1.1999999999999999E-3</v>
          </cell>
          <cell r="E74">
            <v>4.3880000000000002E-2</v>
          </cell>
          <cell r="F74">
            <v>4.4489999999999998E-3</v>
          </cell>
          <cell r="G74">
            <v>4.8329000000000004E-2</v>
          </cell>
          <cell r="J74">
            <v>8.5000000000000006E-3</v>
          </cell>
          <cell r="M74">
            <v>1.17E-2</v>
          </cell>
          <cell r="P74">
            <v>8.6999999999999994E-3</v>
          </cell>
        </row>
        <row r="75">
          <cell r="D75">
            <v>1.2999999999999999E-3</v>
          </cell>
          <cell r="E75">
            <v>4.5670000000000002E-2</v>
          </cell>
          <cell r="F75">
            <v>4.424E-3</v>
          </cell>
          <cell r="G75">
            <v>5.0094E-2</v>
          </cell>
          <cell r="J75">
            <v>9.1000000000000004E-3</v>
          </cell>
          <cell r="M75">
            <v>1.23E-2</v>
          </cell>
          <cell r="P75">
            <v>9.1999999999999998E-3</v>
          </cell>
        </row>
        <row r="76">
          <cell r="D76">
            <v>1.4E-3</v>
          </cell>
          <cell r="E76">
            <v>4.7390000000000002E-2</v>
          </cell>
          <cell r="F76">
            <v>4.3959999999999997E-3</v>
          </cell>
          <cell r="G76">
            <v>5.1785999999999999E-2</v>
          </cell>
          <cell r="J76">
            <v>9.7999999999999997E-3</v>
          </cell>
          <cell r="M76">
            <v>1.29E-2</v>
          </cell>
          <cell r="P76">
            <v>9.7000000000000003E-3</v>
          </cell>
        </row>
        <row r="77">
          <cell r="D77">
            <v>1.5E-3</v>
          </cell>
          <cell r="E77">
            <v>4.9059999999999999E-2</v>
          </cell>
          <cell r="F77">
            <v>4.3670000000000002E-3</v>
          </cell>
          <cell r="G77">
            <v>5.3427000000000002E-2</v>
          </cell>
          <cell r="J77">
            <v>1.04E-2</v>
          </cell>
          <cell r="M77">
            <v>1.3500000000000002E-2</v>
          </cell>
          <cell r="P77">
            <v>1.0100000000000001E-2</v>
          </cell>
        </row>
        <row r="78">
          <cell r="D78">
            <v>1.6000000000000001E-3</v>
          </cell>
          <cell r="E78">
            <v>5.067E-2</v>
          </cell>
          <cell r="F78">
            <v>4.3350000000000003E-3</v>
          </cell>
          <cell r="G78">
            <v>5.5004999999999998E-2</v>
          </cell>
          <cell r="J78">
            <v>1.0999999999999999E-2</v>
          </cell>
          <cell r="M78">
            <v>1.4099999999999998E-2</v>
          </cell>
          <cell r="P78">
            <v>1.06E-2</v>
          </cell>
        </row>
        <row r="79">
          <cell r="D79">
            <v>1.6999999999999999E-3</v>
          </cell>
          <cell r="E79">
            <v>5.2229999999999999E-2</v>
          </cell>
          <cell r="F79">
            <v>4.3030000000000004E-3</v>
          </cell>
          <cell r="G79">
            <v>5.6533E-2</v>
          </cell>
          <cell r="J79">
            <v>1.17E-2</v>
          </cell>
          <cell r="M79">
            <v>1.4599999999999998E-2</v>
          </cell>
          <cell r="P79">
            <v>1.0999999999999999E-2</v>
          </cell>
        </row>
        <row r="80">
          <cell r="D80">
            <v>1.8E-3</v>
          </cell>
          <cell r="E80">
            <v>5.3740000000000003E-2</v>
          </cell>
          <cell r="F80">
            <v>4.2700000000000004E-3</v>
          </cell>
          <cell r="G80">
            <v>5.8010000000000006E-2</v>
          </cell>
          <cell r="J80">
            <v>1.23E-2</v>
          </cell>
          <cell r="M80">
            <v>1.52E-2</v>
          </cell>
          <cell r="P80">
            <v>1.14E-2</v>
          </cell>
        </row>
        <row r="81">
          <cell r="D81">
            <v>2E-3</v>
          </cell>
          <cell r="E81">
            <v>5.6649999999999999E-2</v>
          </cell>
          <cell r="F81">
            <v>4.2040000000000003E-3</v>
          </cell>
          <cell r="G81">
            <v>6.0853999999999998E-2</v>
          </cell>
          <cell r="J81">
            <v>1.3600000000000001E-2</v>
          </cell>
          <cell r="M81">
            <v>1.6199999999999999E-2</v>
          </cell>
          <cell r="P81">
            <v>1.23E-2</v>
          </cell>
        </row>
        <row r="82">
          <cell r="D82">
            <v>2.2499999999999998E-3</v>
          </cell>
          <cell r="E82">
            <v>6.0010000000000001E-2</v>
          </cell>
          <cell r="F82">
            <v>4.1190000000000003E-3</v>
          </cell>
          <cell r="G82">
            <v>6.4129000000000005E-2</v>
          </cell>
          <cell r="J82">
            <v>1.52E-2</v>
          </cell>
          <cell r="M82">
            <v>1.7399999999999999E-2</v>
          </cell>
          <cell r="P82">
            <v>1.3300000000000001E-2</v>
          </cell>
        </row>
        <row r="83">
          <cell r="D83">
            <v>2.5000000000000001E-3</v>
          </cell>
          <cell r="E83">
            <v>6.3189999999999996E-2</v>
          </cell>
          <cell r="F83">
            <v>4.0359999999999997E-3</v>
          </cell>
          <cell r="G83">
            <v>6.7225999999999994E-2</v>
          </cell>
          <cell r="J83">
            <v>1.6800000000000002E-2</v>
          </cell>
          <cell r="M83">
            <v>1.8599999999999998E-2</v>
          </cell>
          <cell r="P83">
            <v>1.4199999999999999E-2</v>
          </cell>
        </row>
        <row r="84">
          <cell r="D84">
            <v>2.7499999999999998E-3</v>
          </cell>
          <cell r="E84">
            <v>6.6199999999999995E-2</v>
          </cell>
          <cell r="F84">
            <v>3.9550000000000002E-3</v>
          </cell>
          <cell r="G84">
            <v>7.0154999999999995E-2</v>
          </cell>
          <cell r="J84">
            <v>1.84E-2</v>
          </cell>
          <cell r="M84">
            <v>1.9800000000000002E-2</v>
          </cell>
          <cell r="P84">
            <v>1.52E-2</v>
          </cell>
        </row>
        <row r="85">
          <cell r="D85">
            <v>3.0000000000000001E-3</v>
          </cell>
          <cell r="E85">
            <v>6.905E-2</v>
          </cell>
          <cell r="F85">
            <v>3.8760000000000001E-3</v>
          </cell>
          <cell r="G85">
            <v>7.2926000000000005E-2</v>
          </cell>
          <cell r="J85">
            <v>0.02</v>
          </cell>
          <cell r="M85">
            <v>2.0799999999999999E-2</v>
          </cell>
          <cell r="P85">
            <v>1.61E-2</v>
          </cell>
        </row>
        <row r="86">
          <cell r="D86">
            <v>3.2499999999999999E-3</v>
          </cell>
          <cell r="E86">
            <v>7.177E-2</v>
          </cell>
          <cell r="F86">
            <v>3.7989999999999999E-3</v>
          </cell>
          <cell r="G86">
            <v>7.5568999999999997E-2</v>
          </cell>
          <cell r="J86">
            <v>2.1600000000000001E-2</v>
          </cell>
          <cell r="M86">
            <v>2.1899999999999999E-2</v>
          </cell>
          <cell r="P86">
            <v>1.6900000000000002E-2</v>
          </cell>
        </row>
        <row r="87">
          <cell r="D87">
            <v>3.5000000000000001E-3</v>
          </cell>
          <cell r="E87">
            <v>7.4359999999999996E-2</v>
          </cell>
          <cell r="F87">
            <v>3.725E-3</v>
          </cell>
          <cell r="G87">
            <v>7.8085000000000002E-2</v>
          </cell>
          <cell r="J87">
            <v>2.3200000000000002E-2</v>
          </cell>
          <cell r="M87">
            <v>2.29E-2</v>
          </cell>
          <cell r="P87">
            <v>1.78E-2</v>
          </cell>
        </row>
        <row r="88">
          <cell r="D88">
            <v>3.7499999999999999E-3</v>
          </cell>
          <cell r="E88">
            <v>7.6829999999999996E-2</v>
          </cell>
          <cell r="F88">
            <v>3.6540000000000001E-3</v>
          </cell>
          <cell r="G88">
            <v>8.0484E-2</v>
          </cell>
          <cell r="J88">
            <v>2.4799999999999999E-2</v>
          </cell>
          <cell r="M88">
            <v>2.3899999999999998E-2</v>
          </cell>
          <cell r="P88">
            <v>1.8599999999999998E-2</v>
          </cell>
        </row>
        <row r="89">
          <cell r="D89">
            <v>4.0000000000000001E-3</v>
          </cell>
          <cell r="E89">
            <v>7.918E-2</v>
          </cell>
          <cell r="F89">
            <v>3.5860000000000002E-3</v>
          </cell>
          <cell r="G89">
            <v>8.2766000000000006E-2</v>
          </cell>
          <cell r="J89">
            <v>2.63E-2</v>
          </cell>
          <cell r="M89">
            <v>2.4799999999999999E-2</v>
          </cell>
          <cell r="P89">
            <v>1.9400000000000001E-2</v>
          </cell>
        </row>
        <row r="90">
          <cell r="D90">
            <v>4.4999999999999997E-3</v>
          </cell>
          <cell r="E90">
            <v>8.3599999999999994E-2</v>
          </cell>
          <cell r="F90">
            <v>3.4580000000000001E-3</v>
          </cell>
          <cell r="G90">
            <v>8.7057999999999996E-2</v>
          </cell>
          <cell r="J90">
            <v>2.9499999999999998E-2</v>
          </cell>
          <cell r="M90">
            <v>2.6600000000000002E-2</v>
          </cell>
          <cell r="P90">
            <v>2.0999999999999998E-2</v>
          </cell>
        </row>
        <row r="91">
          <cell r="D91">
            <v>5.0000000000000001E-3</v>
          </cell>
          <cell r="E91">
            <v>8.7690000000000004E-2</v>
          </cell>
          <cell r="F91">
            <v>3.339E-3</v>
          </cell>
          <cell r="G91">
            <v>9.1028999999999999E-2</v>
          </cell>
          <cell r="J91">
            <v>3.27E-2</v>
          </cell>
          <cell r="M91">
            <v>2.8299999999999999E-2</v>
          </cell>
          <cell r="P91">
            <v>2.2499999999999999E-2</v>
          </cell>
        </row>
        <row r="92">
          <cell r="D92">
            <v>5.4999999999999997E-3</v>
          </cell>
          <cell r="E92">
            <v>9.1550000000000006E-2</v>
          </cell>
          <cell r="F92">
            <v>3.2290000000000001E-3</v>
          </cell>
          <cell r="G92">
            <v>9.4779000000000002E-2</v>
          </cell>
          <cell r="J92">
            <v>3.5900000000000001E-2</v>
          </cell>
          <cell r="M92">
            <v>2.9899999999999999E-2</v>
          </cell>
          <cell r="P92">
            <v>2.3899999999999998E-2</v>
          </cell>
        </row>
        <row r="93">
          <cell r="D93">
            <v>6.0000000000000001E-3</v>
          </cell>
          <cell r="E93">
            <v>9.5259999999999997E-2</v>
          </cell>
          <cell r="F93">
            <v>3.127E-3</v>
          </cell>
          <cell r="G93">
            <v>9.8387000000000002E-2</v>
          </cell>
          <cell r="J93">
            <v>3.9E-2</v>
          </cell>
          <cell r="M93">
            <v>3.15E-2</v>
          </cell>
          <cell r="P93">
            <v>2.53E-2</v>
          </cell>
        </row>
        <row r="94">
          <cell r="D94">
            <v>6.4999999999999997E-3</v>
          </cell>
          <cell r="E94">
            <v>9.8860000000000003E-2</v>
          </cell>
          <cell r="F94">
            <v>3.032E-3</v>
          </cell>
          <cell r="G94">
            <v>0.10189200000000001</v>
          </cell>
          <cell r="J94">
            <v>4.2099999999999999E-2</v>
          </cell>
          <cell r="M94">
            <v>3.2899999999999999E-2</v>
          </cell>
          <cell r="P94">
            <v>2.6700000000000002E-2</v>
          </cell>
        </row>
        <row r="95">
          <cell r="D95">
            <v>7.0000000000000001E-3</v>
          </cell>
          <cell r="E95">
            <v>0.1024</v>
          </cell>
          <cell r="F95">
            <v>2.944E-3</v>
          </cell>
          <cell r="G95">
            <v>0.10534400000000001</v>
          </cell>
          <cell r="J95">
            <v>4.53E-2</v>
          </cell>
          <cell r="M95">
            <v>3.4300000000000004E-2</v>
          </cell>
          <cell r="P95">
            <v>2.7900000000000001E-2</v>
          </cell>
        </row>
        <row r="96">
          <cell r="D96">
            <v>8.0000000000000002E-3</v>
          </cell>
          <cell r="E96">
            <v>0.10920000000000001</v>
          </cell>
          <cell r="F96">
            <v>2.784E-3</v>
          </cell>
          <cell r="G96">
            <v>0.111984</v>
          </cell>
          <cell r="J96">
            <v>5.1500000000000004E-2</v>
          </cell>
          <cell r="M96">
            <v>3.6900000000000002E-2</v>
          </cell>
          <cell r="P96">
            <v>3.04E-2</v>
          </cell>
        </row>
        <row r="97">
          <cell r="D97">
            <v>8.9999999999999993E-3</v>
          </cell>
          <cell r="E97">
            <v>0.1157</v>
          </cell>
          <cell r="F97">
            <v>2.6440000000000001E-3</v>
          </cell>
          <cell r="G97">
            <v>0.11834399999999999</v>
          </cell>
          <cell r="J97">
            <v>5.7599999999999998E-2</v>
          </cell>
          <cell r="M97">
            <v>3.9300000000000002E-2</v>
          </cell>
          <cell r="P97">
            <v>3.27E-2</v>
          </cell>
        </row>
        <row r="98">
          <cell r="D98">
            <v>0.01</v>
          </cell>
          <cell r="E98">
            <v>0.12189999999999999</v>
          </cell>
          <cell r="F98">
            <v>2.519E-3</v>
          </cell>
          <cell r="G98">
            <v>0.12441899999999999</v>
          </cell>
          <cell r="J98">
            <v>6.3600000000000004E-2</v>
          </cell>
          <cell r="M98">
            <v>4.1599999999999998E-2</v>
          </cell>
          <cell r="P98">
            <v>3.49E-2</v>
          </cell>
        </row>
        <row r="99">
          <cell r="D99">
            <v>1.0999999999999999E-2</v>
          </cell>
          <cell r="E99">
            <v>0.1278</v>
          </cell>
          <cell r="F99">
            <v>2.408E-3</v>
          </cell>
          <cell r="G99">
            <v>0.13020799999999999</v>
          </cell>
          <cell r="J99">
            <v>6.9499999999999992E-2</v>
          </cell>
          <cell r="M99">
            <v>4.36E-2</v>
          </cell>
          <cell r="P99">
            <v>3.6999999999999998E-2</v>
          </cell>
        </row>
        <row r="100">
          <cell r="D100">
            <v>1.2E-2</v>
          </cell>
          <cell r="E100">
            <v>0.13339999999999999</v>
          </cell>
          <cell r="F100">
            <v>2.307E-3</v>
          </cell>
          <cell r="G100">
            <v>0.13570699999999999</v>
          </cell>
          <cell r="J100">
            <v>7.5300000000000006E-2</v>
          </cell>
          <cell r="M100">
            <v>4.5499999999999999E-2</v>
          </cell>
          <cell r="P100">
            <v>3.9E-2</v>
          </cell>
        </row>
        <row r="101">
          <cell r="D101">
            <v>1.2999999999999999E-2</v>
          </cell>
          <cell r="E101">
            <v>0.1389</v>
          </cell>
          <cell r="F101">
            <v>2.2160000000000001E-3</v>
          </cell>
          <cell r="G101">
            <v>0.14111599999999999</v>
          </cell>
          <cell r="J101">
            <v>8.1000000000000003E-2</v>
          </cell>
          <cell r="M101">
            <v>4.7299999999999995E-2</v>
          </cell>
          <cell r="P101">
            <v>4.0799999999999996E-2</v>
          </cell>
        </row>
        <row r="102">
          <cell r="D102">
            <v>1.4E-2</v>
          </cell>
          <cell r="E102">
            <v>0.14419999999999999</v>
          </cell>
          <cell r="F102">
            <v>2.1329999999999999E-3</v>
          </cell>
          <cell r="G102">
            <v>0.14633299999999999</v>
          </cell>
          <cell r="J102">
            <v>8.6699999999999999E-2</v>
          </cell>
          <cell r="M102">
            <v>4.9000000000000002E-2</v>
          </cell>
          <cell r="P102">
            <v>4.2599999999999999E-2</v>
          </cell>
        </row>
        <row r="103">
          <cell r="D103">
            <v>1.4999999999999999E-2</v>
          </cell>
          <cell r="E103">
            <v>0.14929999999999999</v>
          </cell>
          <cell r="F103">
            <v>2.0569999999999998E-3</v>
          </cell>
          <cell r="G103">
            <v>0.15135699999999999</v>
          </cell>
          <cell r="J103">
            <v>9.2300000000000007E-2</v>
          </cell>
          <cell r="M103">
            <v>5.0599999999999999E-2</v>
          </cell>
          <cell r="P103">
            <v>4.4299999999999999E-2</v>
          </cell>
        </row>
        <row r="104">
          <cell r="D104">
            <v>1.6E-2</v>
          </cell>
          <cell r="E104">
            <v>0.1542</v>
          </cell>
          <cell r="F104">
            <v>1.9870000000000001E-3</v>
          </cell>
          <cell r="G104">
            <v>0.15618699999999999</v>
          </cell>
          <cell r="J104">
            <v>9.7699999999999995E-2</v>
          </cell>
          <cell r="M104">
            <v>5.21E-2</v>
          </cell>
          <cell r="P104">
            <v>4.5900000000000003E-2</v>
          </cell>
        </row>
        <row r="105">
          <cell r="D105">
            <v>1.7000000000000001E-2</v>
          </cell>
          <cell r="E105">
            <v>0.159</v>
          </cell>
          <cell r="F105">
            <v>1.923E-3</v>
          </cell>
          <cell r="G105">
            <v>0.16092300000000001</v>
          </cell>
          <cell r="J105">
            <v>0.1032</v>
          </cell>
          <cell r="M105">
            <v>5.3500000000000006E-2</v>
          </cell>
          <cell r="P105">
            <v>4.7500000000000001E-2</v>
          </cell>
        </row>
        <row r="106">
          <cell r="D106">
            <v>1.7999999999999999E-2</v>
          </cell>
          <cell r="E106">
            <v>0.16370000000000001</v>
          </cell>
          <cell r="F106">
            <v>1.8630000000000001E-3</v>
          </cell>
          <cell r="G106">
            <v>0.16556300000000002</v>
          </cell>
          <cell r="J106">
            <v>0.1085</v>
          </cell>
          <cell r="M106">
            <v>5.4800000000000001E-2</v>
          </cell>
          <cell r="P106">
            <v>4.9000000000000002E-2</v>
          </cell>
        </row>
        <row r="107">
          <cell r="D107">
            <v>0.02</v>
          </cell>
          <cell r="E107">
            <v>0.17269999999999999</v>
          </cell>
          <cell r="F107">
            <v>1.756E-3</v>
          </cell>
          <cell r="G107">
            <v>0.174456</v>
          </cell>
          <cell r="J107">
            <v>0.11890000000000001</v>
          </cell>
          <cell r="M107">
            <v>5.7299999999999997E-2</v>
          </cell>
          <cell r="P107">
            <v>5.1799999999999999E-2</v>
          </cell>
        </row>
        <row r="108">
          <cell r="D108">
            <v>2.2499999999999999E-2</v>
          </cell>
          <cell r="E108">
            <v>0.18310000000000001</v>
          </cell>
          <cell r="F108">
            <v>1.64E-3</v>
          </cell>
          <cell r="G108">
            <v>0.18474000000000002</v>
          </cell>
          <cell r="J108">
            <v>0.13169999999999998</v>
          </cell>
          <cell r="M108">
            <v>0.06</v>
          </cell>
          <cell r="P108">
            <v>5.5100000000000003E-2</v>
          </cell>
        </row>
        <row r="109">
          <cell r="D109">
            <v>2.5000000000000001E-2</v>
          </cell>
          <cell r="E109">
            <v>0.1928</v>
          </cell>
          <cell r="F109">
            <v>1.5410000000000001E-3</v>
          </cell>
          <cell r="G109">
            <v>0.19434099999999999</v>
          </cell>
          <cell r="J109">
            <v>0.14399999999999999</v>
          </cell>
          <cell r="M109">
            <v>6.25E-2</v>
          </cell>
          <cell r="P109">
            <v>5.8099999999999999E-2</v>
          </cell>
        </row>
        <row r="110">
          <cell r="D110">
            <v>2.75E-2</v>
          </cell>
          <cell r="E110">
            <v>0.20169999999999999</v>
          </cell>
          <cell r="F110">
            <v>1.4549999999999999E-3</v>
          </cell>
          <cell r="G110">
            <v>0.203155</v>
          </cell>
          <cell r="J110">
            <v>0.156</v>
          </cell>
          <cell r="M110">
            <v>6.4700000000000008E-2</v>
          </cell>
          <cell r="P110">
            <v>6.0899999999999996E-2</v>
          </cell>
        </row>
        <row r="111">
          <cell r="D111">
            <v>0.03</v>
          </cell>
          <cell r="E111">
            <v>0.2099</v>
          </cell>
          <cell r="F111">
            <v>1.379E-3</v>
          </cell>
          <cell r="G111">
            <v>0.21127899999999999</v>
          </cell>
          <cell r="J111">
            <v>0.16770000000000002</v>
          </cell>
          <cell r="M111">
            <v>6.6799999999999998E-2</v>
          </cell>
          <cell r="P111">
            <v>6.3500000000000001E-2</v>
          </cell>
        </row>
        <row r="112">
          <cell r="D112">
            <v>3.2500000000000001E-2</v>
          </cell>
          <cell r="E112">
            <v>0.2175</v>
          </cell>
          <cell r="F112">
            <v>1.312E-3</v>
          </cell>
          <cell r="G112">
            <v>0.21881200000000001</v>
          </cell>
          <cell r="J112">
            <v>0.1792</v>
          </cell>
          <cell r="M112">
            <v>6.8600000000000008E-2</v>
          </cell>
          <cell r="P112">
            <v>6.59E-2</v>
          </cell>
        </row>
        <row r="113">
          <cell r="D113">
            <v>3.5000000000000003E-2</v>
          </cell>
          <cell r="E113">
            <v>0.22439999999999999</v>
          </cell>
          <cell r="F113">
            <v>1.2520000000000001E-3</v>
          </cell>
          <cell r="G113">
            <v>0.22565199999999999</v>
          </cell>
          <cell r="J113">
            <v>0.19039999999999999</v>
          </cell>
          <cell r="M113">
            <v>7.039999999999999E-2</v>
          </cell>
          <cell r="P113">
            <v>6.8200000000000011E-2</v>
          </cell>
        </row>
        <row r="114">
          <cell r="D114">
            <v>3.7499999999999999E-2</v>
          </cell>
          <cell r="E114">
            <v>0.23080000000000001</v>
          </cell>
          <cell r="F114">
            <v>1.1980000000000001E-3</v>
          </cell>
          <cell r="G114">
            <v>0.23199800000000001</v>
          </cell>
          <cell r="J114">
            <v>0.20150000000000001</v>
          </cell>
          <cell r="M114">
            <v>7.1999999999999995E-2</v>
          </cell>
          <cell r="P114">
            <v>7.039999999999999E-2</v>
          </cell>
        </row>
        <row r="115">
          <cell r="D115">
            <v>0.04</v>
          </cell>
          <cell r="E115">
            <v>0.2366</v>
          </cell>
          <cell r="F115">
            <v>1.1490000000000001E-3</v>
          </cell>
          <cell r="G115">
            <v>0.23774900000000002</v>
          </cell>
          <cell r="J115">
            <v>0.21230000000000002</v>
          </cell>
          <cell r="M115">
            <v>7.3499999999999996E-2</v>
          </cell>
          <cell r="P115">
            <v>7.2499999999999995E-2</v>
          </cell>
        </row>
        <row r="116">
          <cell r="D116">
            <v>4.4999999999999998E-2</v>
          </cell>
          <cell r="E116">
            <v>0.24679999999999999</v>
          </cell>
          <cell r="F116">
            <v>1.0640000000000001E-3</v>
          </cell>
          <cell r="G116">
            <v>0.247864</v>
          </cell>
          <cell r="J116">
            <v>0.23359999999999997</v>
          </cell>
          <cell r="M116">
            <v>7.6200000000000004E-2</v>
          </cell>
          <cell r="P116">
            <v>7.6399999999999996E-2</v>
          </cell>
        </row>
        <row r="117">
          <cell r="D117">
            <v>0.05</v>
          </cell>
          <cell r="E117">
            <v>0.25530000000000003</v>
          </cell>
          <cell r="F117">
            <v>9.9149999999999998E-4</v>
          </cell>
          <cell r="G117">
            <v>0.25629150000000001</v>
          </cell>
          <cell r="J117">
            <v>0.2545</v>
          </cell>
          <cell r="M117">
            <v>7.8700000000000006E-2</v>
          </cell>
          <cell r="P117">
            <v>0.08</v>
          </cell>
        </row>
        <row r="118">
          <cell r="D118">
            <v>5.5E-2</v>
          </cell>
          <cell r="E118">
            <v>0.26229999999999998</v>
          </cell>
          <cell r="F118">
            <v>9.2969999999999999E-4</v>
          </cell>
          <cell r="G118">
            <v>0.26322969999999996</v>
          </cell>
          <cell r="J118">
            <v>0.27490000000000003</v>
          </cell>
          <cell r="M118">
            <v>8.09E-2</v>
          </cell>
          <cell r="P118">
            <v>8.3299999999999999E-2</v>
          </cell>
        </row>
        <row r="119">
          <cell r="D119">
            <v>0.06</v>
          </cell>
          <cell r="E119">
            <v>0.26819999999999999</v>
          </cell>
          <cell r="F119">
            <v>8.7600000000000004E-4</v>
          </cell>
          <cell r="G119">
            <v>0.26907599999999998</v>
          </cell>
          <cell r="J119">
            <v>0.29510000000000003</v>
          </cell>
          <cell r="M119">
            <v>8.299999999999999E-2</v>
          </cell>
          <cell r="P119">
            <v>8.6499999999999994E-2</v>
          </cell>
        </row>
        <row r="120">
          <cell r="D120">
            <v>6.5000000000000002E-2</v>
          </cell>
          <cell r="E120">
            <v>0.27300000000000002</v>
          </cell>
          <cell r="F120">
            <v>8.2890000000000004E-4</v>
          </cell>
          <cell r="G120">
            <v>0.27382890000000004</v>
          </cell>
          <cell r="J120">
            <v>0.315</v>
          </cell>
          <cell r="M120">
            <v>8.4900000000000003E-2</v>
          </cell>
          <cell r="P120">
            <v>8.9499999999999996E-2</v>
          </cell>
        </row>
        <row r="121">
          <cell r="D121">
            <v>7.0000000000000007E-2</v>
          </cell>
          <cell r="E121">
            <v>0.27689999999999998</v>
          </cell>
          <cell r="F121">
            <v>7.8720000000000005E-4</v>
          </cell>
          <cell r="G121">
            <v>0.27768719999999997</v>
          </cell>
          <cell r="J121">
            <v>0.33479999999999999</v>
          </cell>
          <cell r="M121">
            <v>8.6699999999999999E-2</v>
          </cell>
          <cell r="P121">
            <v>9.240000000000001E-2</v>
          </cell>
        </row>
        <row r="122">
          <cell r="D122">
            <v>0.08</v>
          </cell>
          <cell r="E122">
            <v>0.28270000000000001</v>
          </cell>
          <cell r="F122">
            <v>7.1650000000000001E-4</v>
          </cell>
          <cell r="G122">
            <v>0.28341650000000002</v>
          </cell>
          <cell r="J122">
            <v>0.374</v>
          </cell>
          <cell r="M122">
            <v>9.01E-2</v>
          </cell>
          <cell r="P122">
            <v>9.7799999999999998E-2</v>
          </cell>
        </row>
        <row r="123">
          <cell r="D123">
            <v>0.09</v>
          </cell>
          <cell r="E123">
            <v>0.28620000000000001</v>
          </cell>
          <cell r="F123">
            <v>6.5870000000000002E-4</v>
          </cell>
          <cell r="G123">
            <v>0.28685870000000002</v>
          </cell>
          <cell r="J123">
            <v>0.41299999999999998</v>
          </cell>
          <cell r="M123">
            <v>9.3100000000000002E-2</v>
          </cell>
          <cell r="P123">
            <v>0.10289999999999999</v>
          </cell>
        </row>
        <row r="124">
          <cell r="D124">
            <v>0.1</v>
          </cell>
          <cell r="E124">
            <v>0.28799999999999998</v>
          </cell>
          <cell r="F124">
            <v>6.1039999999999998E-4</v>
          </cell>
          <cell r="G124">
            <v>0.28861039999999999</v>
          </cell>
          <cell r="J124">
            <v>0.45190000000000002</v>
          </cell>
          <cell r="M124">
            <v>9.6000000000000002E-2</v>
          </cell>
          <cell r="P124">
            <v>0.10780000000000001</v>
          </cell>
        </row>
        <row r="125">
          <cell r="D125">
            <v>0.11</v>
          </cell>
          <cell r="E125">
            <v>0.28860000000000002</v>
          </cell>
          <cell r="F125">
            <v>5.6939999999999996E-4</v>
          </cell>
          <cell r="G125">
            <v>0.28916940000000002</v>
          </cell>
          <cell r="J125">
            <v>0.4909</v>
          </cell>
          <cell r="M125">
            <v>9.8599999999999993E-2</v>
          </cell>
          <cell r="P125">
            <v>0.11240000000000001</v>
          </cell>
        </row>
        <row r="126">
          <cell r="D126">
            <v>0.12</v>
          </cell>
          <cell r="E126">
            <v>0.28810000000000002</v>
          </cell>
          <cell r="F126">
            <v>5.3410000000000003E-4</v>
          </cell>
          <cell r="G126">
            <v>0.2886341</v>
          </cell>
          <cell r="J126">
            <v>0.53010000000000002</v>
          </cell>
          <cell r="M126">
            <v>0.1012</v>
          </cell>
          <cell r="P126">
            <v>0.11699999999999999</v>
          </cell>
        </row>
        <row r="127">
          <cell r="D127">
            <v>0.13</v>
          </cell>
          <cell r="E127">
            <v>0.2868</v>
          </cell>
          <cell r="F127">
            <v>5.0339999999999998E-4</v>
          </cell>
          <cell r="G127">
            <v>0.28730339999999999</v>
          </cell>
          <cell r="J127">
            <v>0.5696</v>
          </cell>
          <cell r="M127">
            <v>0.1036</v>
          </cell>
          <cell r="P127">
            <v>0.12139999999999999</v>
          </cell>
        </row>
        <row r="128">
          <cell r="D128">
            <v>0.14000000000000001</v>
          </cell>
          <cell r="E128">
            <v>0.28489999999999999</v>
          </cell>
          <cell r="F128">
            <v>4.7639999999999998E-4</v>
          </cell>
          <cell r="G128">
            <v>0.28537639999999997</v>
          </cell>
          <cell r="J128">
            <v>0.60949999999999993</v>
          </cell>
          <cell r="M128">
            <v>0.10589999999999999</v>
          </cell>
          <cell r="P128">
            <v>0.12569999999999998</v>
          </cell>
        </row>
        <row r="129">
          <cell r="D129">
            <v>0.15</v>
          </cell>
          <cell r="E129">
            <v>0.28249999999999997</v>
          </cell>
          <cell r="F129">
            <v>4.5239999999999999E-4</v>
          </cell>
          <cell r="G129">
            <v>0.28295239999999999</v>
          </cell>
          <cell r="J129">
            <v>0.64980000000000004</v>
          </cell>
          <cell r="M129">
            <v>0.1082</v>
          </cell>
          <cell r="P129">
            <v>0.13</v>
          </cell>
        </row>
        <row r="130">
          <cell r="D130">
            <v>0.16</v>
          </cell>
          <cell r="E130">
            <v>0.27979999999999999</v>
          </cell>
          <cell r="F130">
            <v>4.3090000000000001E-4</v>
          </cell>
          <cell r="G130">
            <v>0.2802309</v>
          </cell>
          <cell r="J130">
            <v>0.69059999999999999</v>
          </cell>
          <cell r="M130">
            <v>0.11040000000000001</v>
          </cell>
          <cell r="P130">
            <v>0.13420000000000001</v>
          </cell>
        </row>
        <row r="131">
          <cell r="D131">
            <v>0.17</v>
          </cell>
          <cell r="E131">
            <v>0.27679999999999999</v>
          </cell>
          <cell r="F131">
            <v>4.1159999999999998E-4</v>
          </cell>
          <cell r="G131">
            <v>0.2772116</v>
          </cell>
          <cell r="J131">
            <v>0.7319</v>
          </cell>
          <cell r="M131">
            <v>0.11259999999999999</v>
          </cell>
          <cell r="P131">
            <v>0.1384</v>
          </cell>
        </row>
        <row r="132">
          <cell r="D132">
            <v>0.18</v>
          </cell>
          <cell r="E132">
            <v>0.2737</v>
          </cell>
          <cell r="F132">
            <v>3.9409999999999998E-4</v>
          </cell>
          <cell r="G132">
            <v>0.27409410000000001</v>
          </cell>
          <cell r="J132">
            <v>0.77380000000000004</v>
          </cell>
          <cell r="M132">
            <v>0.1147</v>
          </cell>
          <cell r="P132">
            <v>0.1426</v>
          </cell>
        </row>
        <row r="133">
          <cell r="D133">
            <v>0.2</v>
          </cell>
          <cell r="E133">
            <v>0.26700000000000002</v>
          </cell>
          <cell r="F133">
            <v>3.636E-4</v>
          </cell>
          <cell r="G133">
            <v>0.26736360000000003</v>
          </cell>
          <cell r="J133">
            <v>0.85929999999999995</v>
          </cell>
          <cell r="M133">
            <v>0.1192</v>
          </cell>
          <cell r="P133">
            <v>0.15089999999999998</v>
          </cell>
        </row>
        <row r="134">
          <cell r="D134">
            <v>0.22500000000000001</v>
          </cell>
          <cell r="E134">
            <v>0.25829999999999997</v>
          </cell>
          <cell r="F134">
            <v>3.3199999999999999E-4</v>
          </cell>
          <cell r="G134">
            <v>0.25863199999999997</v>
          </cell>
          <cell r="J134">
            <v>0.96960000000000002</v>
          </cell>
          <cell r="M134">
            <v>0.12490000000000001</v>
          </cell>
          <cell r="P134">
            <v>0.1613</v>
          </cell>
        </row>
        <row r="135">
          <cell r="D135">
            <v>0.25</v>
          </cell>
          <cell r="E135">
            <v>0.24979999999999999</v>
          </cell>
          <cell r="F135">
            <v>3.0600000000000001E-4</v>
          </cell>
          <cell r="G135">
            <v>0.25010599999999999</v>
          </cell>
          <cell r="J135">
            <v>1.08</v>
          </cell>
          <cell r="M135">
            <v>0.13059999999999999</v>
          </cell>
          <cell r="P135">
            <v>0.17180000000000001</v>
          </cell>
        </row>
        <row r="136">
          <cell r="D136">
            <v>0.27500000000000002</v>
          </cell>
          <cell r="E136">
            <v>0.24149999999999999</v>
          </cell>
          <cell r="F136">
            <v>2.8400000000000002E-4</v>
          </cell>
          <cell r="G136">
            <v>0.241784</v>
          </cell>
          <cell r="J136">
            <v>1.2</v>
          </cell>
          <cell r="M136">
            <v>0.1363</v>
          </cell>
          <cell r="P136">
            <v>0.1825</v>
          </cell>
        </row>
        <row r="137">
          <cell r="D137">
            <v>0.3</v>
          </cell>
          <cell r="E137">
            <v>0.2336</v>
          </cell>
          <cell r="F137">
            <v>2.653E-4</v>
          </cell>
          <cell r="G137">
            <v>0.2338653</v>
          </cell>
          <cell r="J137">
            <v>1.33</v>
          </cell>
          <cell r="M137">
            <v>0.14199999999999999</v>
          </cell>
          <cell r="P137">
            <v>0.19339999999999999</v>
          </cell>
        </row>
        <row r="138">
          <cell r="D138">
            <v>0.32500000000000001</v>
          </cell>
          <cell r="E138">
            <v>0.2261</v>
          </cell>
          <cell r="F138">
            <v>2.4899999999999998E-4</v>
          </cell>
          <cell r="G138">
            <v>0.22634899999999999</v>
          </cell>
          <cell r="J138">
            <v>1.45</v>
          </cell>
          <cell r="M138">
            <v>0.1479</v>
          </cell>
          <cell r="P138">
            <v>0.2044</v>
          </cell>
        </row>
        <row r="139">
          <cell r="D139">
            <v>0.35</v>
          </cell>
          <cell r="E139">
            <v>0.21909999999999999</v>
          </cell>
          <cell r="F139">
            <v>2.3479999999999999E-4</v>
          </cell>
          <cell r="G139">
            <v>0.2193348</v>
          </cell>
          <cell r="J139">
            <v>1.58</v>
          </cell>
          <cell r="M139">
            <v>0.15379999999999999</v>
          </cell>
          <cell r="P139">
            <v>0.21579999999999999</v>
          </cell>
        </row>
        <row r="140">
          <cell r="D140">
            <v>0.375</v>
          </cell>
          <cell r="E140">
            <v>0.21240000000000001</v>
          </cell>
          <cell r="F140">
            <v>2.2230000000000001E-4</v>
          </cell>
          <cell r="G140">
            <v>0.21262230000000001</v>
          </cell>
          <cell r="J140">
            <v>1.72</v>
          </cell>
          <cell r="M140">
            <v>0.1598</v>
          </cell>
          <cell r="P140">
            <v>0.22739999999999999</v>
          </cell>
        </row>
        <row r="141">
          <cell r="D141">
            <v>0.4</v>
          </cell>
          <cell r="E141">
            <v>0.20619999999999999</v>
          </cell>
          <cell r="F141">
            <v>2.1120000000000001E-4</v>
          </cell>
          <cell r="G141">
            <v>0.20641119999999999</v>
          </cell>
          <cell r="J141">
            <v>1.86</v>
          </cell>
          <cell r="M141">
            <v>0.16589999999999999</v>
          </cell>
          <cell r="P141">
            <v>0.2392</v>
          </cell>
        </row>
        <row r="142">
          <cell r="D142">
            <v>0.45</v>
          </cell>
          <cell r="E142">
            <v>0.19489999999999999</v>
          </cell>
          <cell r="F142">
            <v>1.9210000000000001E-4</v>
          </cell>
          <cell r="G142">
            <v>0.19509209999999999</v>
          </cell>
          <cell r="J142">
            <v>2.15</v>
          </cell>
          <cell r="M142">
            <v>0.1807</v>
          </cell>
          <cell r="P142">
            <v>0.26369999999999999</v>
          </cell>
        </row>
        <row r="143">
          <cell r="D143">
            <v>0.5</v>
          </cell>
          <cell r="E143">
            <v>0.18490000000000001</v>
          </cell>
          <cell r="F143">
            <v>1.7650000000000001E-4</v>
          </cell>
          <cell r="G143">
            <v>0.1850765</v>
          </cell>
          <cell r="J143">
            <v>2.46</v>
          </cell>
          <cell r="M143">
            <v>0.19590000000000002</v>
          </cell>
          <cell r="P143">
            <v>0.2893</v>
          </cell>
        </row>
        <row r="144">
          <cell r="D144">
            <v>0.55000000000000004</v>
          </cell>
          <cell r="E144">
            <v>0.17610000000000001</v>
          </cell>
          <cell r="F144">
            <v>1.6339999999999999E-4</v>
          </cell>
          <cell r="G144">
            <v>0.17626340000000001</v>
          </cell>
          <cell r="J144">
            <v>2.79</v>
          </cell>
          <cell r="M144">
            <v>0.21150000000000002</v>
          </cell>
          <cell r="P144">
            <v>0.31589999999999996</v>
          </cell>
        </row>
        <row r="145">
          <cell r="D145">
            <v>0.6</v>
          </cell>
          <cell r="E145">
            <v>0.1681</v>
          </cell>
          <cell r="F145">
            <v>1.5220000000000001E-4</v>
          </cell>
          <cell r="G145">
            <v>0.16825219999999999</v>
          </cell>
          <cell r="J145">
            <v>3.13</v>
          </cell>
          <cell r="M145">
            <v>0.22739999999999999</v>
          </cell>
          <cell r="P145">
            <v>0.34370000000000001</v>
          </cell>
        </row>
        <row r="146">
          <cell r="D146">
            <v>0.65</v>
          </cell>
          <cell r="E146">
            <v>0.161</v>
          </cell>
          <cell r="F146">
            <v>1.426E-4</v>
          </cell>
          <cell r="G146">
            <v>0.1611426</v>
          </cell>
          <cell r="J146">
            <v>3.49</v>
          </cell>
          <cell r="M146">
            <v>0.24390000000000001</v>
          </cell>
          <cell r="P146">
            <v>0.3725</v>
          </cell>
        </row>
        <row r="147">
          <cell r="D147">
            <v>0.7</v>
          </cell>
          <cell r="E147">
            <v>0.1545</v>
          </cell>
          <cell r="F147">
            <v>1.3420000000000001E-4</v>
          </cell>
          <cell r="G147">
            <v>0.1546342</v>
          </cell>
          <cell r="J147">
            <v>3.87</v>
          </cell>
          <cell r="M147">
            <v>0.26070000000000004</v>
          </cell>
          <cell r="P147">
            <v>0.40239999999999998</v>
          </cell>
        </row>
        <row r="148">
          <cell r="D148">
            <v>0.8</v>
          </cell>
          <cell r="E148">
            <v>0.14330000000000001</v>
          </cell>
          <cell r="F148">
            <v>1.203E-4</v>
          </cell>
          <cell r="G148">
            <v>0.1434203</v>
          </cell>
          <cell r="J148">
            <v>4.66</v>
          </cell>
          <cell r="M148">
            <v>0.30559999999999998</v>
          </cell>
          <cell r="P148">
            <v>0.46529999999999994</v>
          </cell>
        </row>
        <row r="149">
          <cell r="D149">
            <v>0.9</v>
          </cell>
          <cell r="E149">
            <v>0.1338</v>
          </cell>
          <cell r="F149">
            <v>1.091E-4</v>
          </cell>
          <cell r="G149">
            <v>0.1339091</v>
          </cell>
          <cell r="J149">
            <v>5.52</v>
          </cell>
          <cell r="M149">
            <v>0.35099999999999998</v>
          </cell>
          <cell r="P149">
            <v>0.53220000000000001</v>
          </cell>
        </row>
        <row r="150">
          <cell r="D150">
            <v>1</v>
          </cell>
          <cell r="E150">
            <v>0.1258</v>
          </cell>
          <cell r="F150">
            <v>1E-4</v>
          </cell>
          <cell r="G150">
            <v>0.12589999999999998</v>
          </cell>
          <cell r="J150">
            <v>6.43</v>
          </cell>
          <cell r="M150">
            <v>0.3972</v>
          </cell>
          <cell r="P150">
            <v>0.60289999999999999</v>
          </cell>
        </row>
        <row r="151">
          <cell r="D151">
            <v>1.1000000000000001</v>
          </cell>
          <cell r="E151">
            <v>0.1197</v>
          </cell>
          <cell r="F151">
            <v>9.2390000000000001E-5</v>
          </cell>
          <cell r="G151">
            <v>0.11979239</v>
          </cell>
          <cell r="J151">
            <v>7.4</v>
          </cell>
          <cell r="M151">
            <v>0.44409999999999999</v>
          </cell>
          <cell r="P151">
            <v>0.67710000000000004</v>
          </cell>
        </row>
        <row r="152">
          <cell r="D152">
            <v>1.2</v>
          </cell>
          <cell r="E152">
            <v>0.11360000000000001</v>
          </cell>
          <cell r="F152">
            <v>8.5920000000000004E-5</v>
          </cell>
          <cell r="G152">
            <v>0.11368592000000001</v>
          </cell>
          <cell r="J152">
            <v>8.42</v>
          </cell>
          <cell r="M152">
            <v>0.49160000000000004</v>
          </cell>
          <cell r="P152">
            <v>0.75449999999999995</v>
          </cell>
        </row>
        <row r="153">
          <cell r="D153">
            <v>1.3</v>
          </cell>
          <cell r="E153">
            <v>0.1085</v>
          </cell>
          <cell r="F153">
            <v>8.0350000000000001E-5</v>
          </cell>
          <cell r="G153">
            <v>0.10858035000000001</v>
          </cell>
          <cell r="J153">
            <v>9.48</v>
          </cell>
          <cell r="M153">
            <v>0.54</v>
          </cell>
          <cell r="P153">
            <v>0.83520000000000005</v>
          </cell>
        </row>
        <row r="154">
          <cell r="D154">
            <v>1.4</v>
          </cell>
          <cell r="E154">
            <v>0.104</v>
          </cell>
          <cell r="F154">
            <v>7.551E-5</v>
          </cell>
          <cell r="G154">
            <v>0.10407551</v>
          </cell>
          <cell r="J154">
            <v>10.6</v>
          </cell>
          <cell r="M154">
            <v>0.58920000000000006</v>
          </cell>
          <cell r="P154">
            <v>0.91880000000000006</v>
          </cell>
        </row>
        <row r="155">
          <cell r="D155">
            <v>1.5</v>
          </cell>
          <cell r="E155">
            <v>9.9849999999999994E-2</v>
          </cell>
          <cell r="F155">
            <v>7.1260000000000006E-5</v>
          </cell>
          <cell r="G155">
            <v>9.9921259999999998E-2</v>
          </cell>
          <cell r="J155">
            <v>11.77</v>
          </cell>
          <cell r="M155">
            <v>0.63919999999999999</v>
          </cell>
          <cell r="P155">
            <v>1.01</v>
          </cell>
        </row>
        <row r="156">
          <cell r="D156">
            <v>1.6</v>
          </cell>
          <cell r="E156">
            <v>9.6079999999999999E-2</v>
          </cell>
          <cell r="F156">
            <v>6.7490000000000006E-5</v>
          </cell>
          <cell r="G156">
            <v>9.6147490000000002E-2</v>
          </cell>
          <cell r="J156">
            <v>12.98</v>
          </cell>
          <cell r="M156">
            <v>0.69009999999999994</v>
          </cell>
          <cell r="P156">
            <v>1.0900000000000001</v>
          </cell>
        </row>
        <row r="157">
          <cell r="D157">
            <v>1.7</v>
          </cell>
          <cell r="E157">
            <v>9.2630000000000004E-2</v>
          </cell>
          <cell r="F157">
            <v>6.4120000000000003E-5</v>
          </cell>
          <cell r="G157">
            <v>9.2694120000000005E-2</v>
          </cell>
          <cell r="J157">
            <v>14.24</v>
          </cell>
          <cell r="M157">
            <v>0.7419</v>
          </cell>
          <cell r="P157">
            <v>1.19</v>
          </cell>
        </row>
        <row r="158">
          <cell r="D158">
            <v>1.8</v>
          </cell>
          <cell r="E158">
            <v>8.9459999999999998E-2</v>
          </cell>
          <cell r="F158">
            <v>6.1099999999999994E-5</v>
          </cell>
          <cell r="G158">
            <v>8.9521099999999992E-2</v>
          </cell>
          <cell r="J158">
            <v>15.55</v>
          </cell>
          <cell r="M158">
            <v>0.79449999999999998</v>
          </cell>
          <cell r="P158">
            <v>1.28</v>
          </cell>
        </row>
        <row r="159">
          <cell r="D159">
            <v>2</v>
          </cell>
          <cell r="E159">
            <v>8.3830000000000002E-2</v>
          </cell>
          <cell r="F159">
            <v>5.588E-5</v>
          </cell>
          <cell r="G159">
            <v>8.3885879999999996E-2</v>
          </cell>
          <cell r="J159">
            <v>18.29</v>
          </cell>
          <cell r="M159">
            <v>0.94209999999999994</v>
          </cell>
          <cell r="P159">
            <v>1.48</v>
          </cell>
        </row>
        <row r="160">
          <cell r="D160">
            <v>2.25</v>
          </cell>
          <cell r="E160">
            <v>7.7859999999999999E-2</v>
          </cell>
          <cell r="F160">
            <v>5.0550000000000002E-5</v>
          </cell>
          <cell r="G160">
            <v>7.7910549999999995E-2</v>
          </cell>
          <cell r="J160">
            <v>21.97</v>
          </cell>
          <cell r="M160">
            <v>1.1499999999999999</v>
          </cell>
          <cell r="P160">
            <v>1.74</v>
          </cell>
        </row>
        <row r="161">
          <cell r="D161">
            <v>2.5</v>
          </cell>
          <cell r="E161">
            <v>7.2800000000000004E-2</v>
          </cell>
          <cell r="F161">
            <v>4.621E-5</v>
          </cell>
          <cell r="G161">
            <v>7.2846210000000008E-2</v>
          </cell>
          <cell r="J161">
            <v>25.93</v>
          </cell>
          <cell r="M161">
            <v>1.35</v>
          </cell>
          <cell r="P161">
            <v>2.02</v>
          </cell>
        </row>
        <row r="162">
          <cell r="D162">
            <v>2.75</v>
          </cell>
          <cell r="E162">
            <v>6.8449999999999997E-2</v>
          </cell>
          <cell r="F162">
            <v>4.2599999999999999E-5</v>
          </cell>
          <cell r="G162">
            <v>6.8492600000000001E-2</v>
          </cell>
          <cell r="J162">
            <v>30.14</v>
          </cell>
          <cell r="M162">
            <v>1.55</v>
          </cell>
          <cell r="P162">
            <v>2.3199999999999998</v>
          </cell>
        </row>
        <row r="163">
          <cell r="D163">
            <v>3</v>
          </cell>
          <cell r="E163">
            <v>6.4659999999999995E-2</v>
          </cell>
          <cell r="F163">
            <v>3.9539999999999998E-5</v>
          </cell>
          <cell r="G163">
            <v>6.469954E-2</v>
          </cell>
          <cell r="J163">
            <v>34.619999999999997</v>
          </cell>
          <cell r="M163">
            <v>1.76</v>
          </cell>
          <cell r="P163">
            <v>2.62</v>
          </cell>
        </row>
        <row r="164">
          <cell r="D164">
            <v>3.25</v>
          </cell>
          <cell r="E164">
            <v>6.1330000000000003E-2</v>
          </cell>
          <cell r="F164">
            <v>3.6909999999999997E-5</v>
          </cell>
          <cell r="G164">
            <v>6.1366910000000004E-2</v>
          </cell>
          <cell r="J164">
            <v>39.35</v>
          </cell>
          <cell r="M164">
            <v>1.96</v>
          </cell>
          <cell r="P164">
            <v>2.95</v>
          </cell>
        </row>
        <row r="165">
          <cell r="D165">
            <v>3.5</v>
          </cell>
          <cell r="E165">
            <v>5.8380000000000001E-2</v>
          </cell>
          <cell r="F165">
            <v>3.4629999999999999E-5</v>
          </cell>
          <cell r="G165">
            <v>5.8414630000000002E-2</v>
          </cell>
          <cell r="J165">
            <v>44.33</v>
          </cell>
          <cell r="M165">
            <v>2.17</v>
          </cell>
          <cell r="P165">
            <v>3.29</v>
          </cell>
        </row>
        <row r="166">
          <cell r="D166">
            <v>3.75</v>
          </cell>
          <cell r="E166">
            <v>5.5730000000000002E-2</v>
          </cell>
          <cell r="F166">
            <v>3.2629999999999998E-5</v>
          </cell>
          <cell r="G166">
            <v>5.5762630000000001E-2</v>
          </cell>
          <cell r="J166">
            <v>49.55</v>
          </cell>
          <cell r="M166">
            <v>2.38</v>
          </cell>
          <cell r="P166">
            <v>3.64</v>
          </cell>
        </row>
        <row r="167">
          <cell r="D167">
            <v>4</v>
          </cell>
          <cell r="E167">
            <v>5.3350000000000002E-2</v>
          </cell>
          <cell r="F167">
            <v>3.0870000000000001E-5</v>
          </cell>
          <cell r="G167">
            <v>5.3380870000000004E-2</v>
          </cell>
          <cell r="J167">
            <v>55.01</v>
          </cell>
          <cell r="M167">
            <v>2.6</v>
          </cell>
          <cell r="P167">
            <v>4.01</v>
          </cell>
        </row>
        <row r="168">
          <cell r="D168">
            <v>4.5</v>
          </cell>
          <cell r="E168">
            <v>4.922E-2</v>
          </cell>
          <cell r="F168">
            <v>2.7880000000000001E-5</v>
          </cell>
          <cell r="G168">
            <v>4.9247880000000001E-2</v>
          </cell>
          <cell r="J168">
            <v>66.650000000000006</v>
          </cell>
          <cell r="M168">
            <v>3.26</v>
          </cell>
          <cell r="P168">
            <v>4.78</v>
          </cell>
        </row>
        <row r="169">
          <cell r="D169">
            <v>5</v>
          </cell>
          <cell r="E169">
            <v>4.5760000000000002E-2</v>
          </cell>
          <cell r="F169">
            <v>2.5449999999999999E-5</v>
          </cell>
          <cell r="G169">
            <v>4.5785450000000005E-2</v>
          </cell>
          <cell r="J169">
            <v>79.209999999999994</v>
          </cell>
          <cell r="M169">
            <v>3.89</v>
          </cell>
          <cell r="P169">
            <v>5.61</v>
          </cell>
        </row>
        <row r="170">
          <cell r="D170">
            <v>5.5</v>
          </cell>
          <cell r="E170">
            <v>4.2819999999999997E-2</v>
          </cell>
          <cell r="F170">
            <v>2.3430000000000001E-5</v>
          </cell>
          <cell r="G170">
            <v>4.2843429999999995E-2</v>
          </cell>
          <cell r="J170">
            <v>92.69</v>
          </cell>
          <cell r="M170">
            <v>4.53</v>
          </cell>
          <cell r="P170">
            <v>6.49</v>
          </cell>
        </row>
        <row r="171">
          <cell r="D171">
            <v>6</v>
          </cell>
          <cell r="E171">
            <v>4.027E-2</v>
          </cell>
          <cell r="F171">
            <v>2.1719999999999999E-5</v>
          </cell>
          <cell r="G171">
            <v>4.0291720000000003E-2</v>
          </cell>
          <cell r="J171">
            <v>107.05</v>
          </cell>
          <cell r="M171">
            <v>5.17</v>
          </cell>
          <cell r="P171">
            <v>7.41</v>
          </cell>
        </row>
        <row r="172">
          <cell r="D172">
            <v>6.5</v>
          </cell>
          <cell r="E172">
            <v>3.805E-2</v>
          </cell>
          <cell r="F172">
            <v>2.0250000000000001E-5</v>
          </cell>
          <cell r="G172">
            <v>3.807025E-2</v>
          </cell>
          <cell r="J172">
            <v>122.3</v>
          </cell>
          <cell r="M172">
            <v>5.81</v>
          </cell>
          <cell r="P172">
            <v>8.39</v>
          </cell>
        </row>
        <row r="173">
          <cell r="D173">
            <v>7</v>
          </cell>
          <cell r="E173">
            <v>3.6089999999999997E-2</v>
          </cell>
          <cell r="F173">
            <v>1.8989999999999999E-5</v>
          </cell>
          <cell r="G173">
            <v>3.6108990000000001E-2</v>
          </cell>
          <cell r="J173">
            <v>138.4</v>
          </cell>
          <cell r="M173">
            <v>6.47</v>
          </cell>
          <cell r="P173">
            <v>9.42</v>
          </cell>
        </row>
        <row r="174">
          <cell r="D174">
            <v>8</v>
          </cell>
          <cell r="E174">
            <v>3.2779999999999997E-2</v>
          </cell>
          <cell r="F174">
            <v>1.6889999999999999E-5</v>
          </cell>
          <cell r="G174">
            <v>3.2796889999999995E-2</v>
          </cell>
          <cell r="J174">
            <v>173.12</v>
          </cell>
          <cell r="M174">
            <v>8.5399999999999991</v>
          </cell>
          <cell r="P174">
            <v>11.62</v>
          </cell>
        </row>
        <row r="175">
          <cell r="D175">
            <v>9</v>
          </cell>
          <cell r="E175">
            <v>3.0089999999999999E-2</v>
          </cell>
          <cell r="F175">
            <v>1.524E-5</v>
          </cell>
          <cell r="G175">
            <v>3.0105239999999998E-2</v>
          </cell>
          <cell r="J175">
            <v>211.14</v>
          </cell>
          <cell r="M175">
            <v>10.53</v>
          </cell>
          <cell r="P175">
            <v>14</v>
          </cell>
        </row>
        <row r="176">
          <cell r="D176">
            <v>10</v>
          </cell>
          <cell r="E176">
            <v>2.785E-2</v>
          </cell>
          <cell r="F176">
            <v>1.3890000000000001E-5</v>
          </cell>
          <cell r="G176">
            <v>2.7863889999999999E-2</v>
          </cell>
          <cell r="J176">
            <v>252.4</v>
          </cell>
          <cell r="M176">
            <v>12.51</v>
          </cell>
          <cell r="P176">
            <v>16.57</v>
          </cell>
        </row>
        <row r="177">
          <cell r="D177">
            <v>11</v>
          </cell>
          <cell r="E177">
            <v>2.596E-2</v>
          </cell>
          <cell r="F177">
            <v>1.277E-5</v>
          </cell>
          <cell r="G177">
            <v>2.5972769999999999E-2</v>
          </cell>
          <cell r="J177">
            <v>296.83</v>
          </cell>
          <cell r="M177">
            <v>14.49</v>
          </cell>
          <cell r="P177">
            <v>19.309999999999999</v>
          </cell>
        </row>
        <row r="178">
          <cell r="D178">
            <v>12</v>
          </cell>
          <cell r="E178">
            <v>2.4340000000000001E-2</v>
          </cell>
          <cell r="F178">
            <v>1.183E-5</v>
          </cell>
          <cell r="G178">
            <v>2.4351830000000001E-2</v>
          </cell>
          <cell r="J178">
            <v>344.35</v>
          </cell>
          <cell r="M178">
            <v>16.510000000000002</v>
          </cell>
          <cell r="P178">
            <v>22.22</v>
          </cell>
        </row>
        <row r="179">
          <cell r="D179">
            <v>13</v>
          </cell>
          <cell r="E179">
            <v>2.2929999999999999E-2</v>
          </cell>
          <cell r="F179">
            <v>1.102E-5</v>
          </cell>
          <cell r="G179">
            <v>2.2941019999999999E-2</v>
          </cell>
          <cell r="J179">
            <v>394.93</v>
          </cell>
          <cell r="M179">
            <v>18.57</v>
          </cell>
          <cell r="P179">
            <v>25.3</v>
          </cell>
        </row>
        <row r="180">
          <cell r="D180">
            <v>14</v>
          </cell>
          <cell r="E180">
            <v>2.1690000000000001E-2</v>
          </cell>
          <cell r="F180">
            <v>1.0329999999999999E-5</v>
          </cell>
          <cell r="G180">
            <v>2.170033E-2</v>
          </cell>
          <cell r="J180">
            <v>448.51</v>
          </cell>
          <cell r="M180">
            <v>20.66</v>
          </cell>
          <cell r="P180">
            <v>28.54</v>
          </cell>
        </row>
        <row r="181">
          <cell r="D181">
            <v>15</v>
          </cell>
          <cell r="E181">
            <v>2.06E-2</v>
          </cell>
          <cell r="F181">
            <v>9.7149999999999993E-6</v>
          </cell>
          <cell r="G181">
            <v>2.0609715000000001E-2</v>
          </cell>
          <cell r="J181">
            <v>505.05</v>
          </cell>
          <cell r="M181">
            <v>22.8</v>
          </cell>
          <cell r="P181">
            <v>31.95</v>
          </cell>
        </row>
        <row r="182">
          <cell r="D182">
            <v>16</v>
          </cell>
          <cell r="E182">
            <v>1.9619999999999999E-2</v>
          </cell>
          <cell r="F182">
            <v>9.1759999999999999E-6</v>
          </cell>
          <cell r="G182">
            <v>1.9629175999999998E-2</v>
          </cell>
          <cell r="J182">
            <v>564.5</v>
          </cell>
          <cell r="M182">
            <v>24.99</v>
          </cell>
          <cell r="P182">
            <v>35.51</v>
          </cell>
        </row>
        <row r="183">
          <cell r="D183">
            <v>17</v>
          </cell>
          <cell r="E183">
            <v>1.874E-2</v>
          </cell>
          <cell r="F183">
            <v>8.6959999999999994E-6</v>
          </cell>
          <cell r="G183">
            <v>1.8748695999999999E-2</v>
          </cell>
          <cell r="J183">
            <v>626.82000000000005</v>
          </cell>
          <cell r="M183">
            <v>27.22</v>
          </cell>
          <cell r="P183">
            <v>39.229999999999997</v>
          </cell>
        </row>
        <row r="184">
          <cell r="D184">
            <v>18</v>
          </cell>
          <cell r="E184">
            <v>1.7950000000000001E-2</v>
          </cell>
          <cell r="F184">
            <v>8.2660000000000001E-6</v>
          </cell>
          <cell r="G184">
            <v>1.7958266000000001E-2</v>
          </cell>
          <cell r="J184">
            <v>691.99</v>
          </cell>
          <cell r="M184">
            <v>29.5</v>
          </cell>
          <cell r="P184">
            <v>43.11</v>
          </cell>
        </row>
        <row r="185">
          <cell r="D185">
            <v>20</v>
          </cell>
          <cell r="E185">
            <v>1.6570000000000001E-2</v>
          </cell>
          <cell r="F185">
            <v>7.5279999999999998E-6</v>
          </cell>
          <cell r="G185">
            <v>1.6577528000000001E-2</v>
          </cell>
          <cell r="J185">
            <v>830.64</v>
          </cell>
          <cell r="M185">
            <v>36.86</v>
          </cell>
          <cell r="P185">
            <v>51.31</v>
          </cell>
        </row>
        <row r="186">
          <cell r="D186">
            <v>22.5</v>
          </cell>
          <cell r="E186">
            <v>1.515E-2</v>
          </cell>
          <cell r="F186">
            <v>6.7789999999999998E-6</v>
          </cell>
          <cell r="G186">
            <v>1.5156779E-2</v>
          </cell>
          <cell r="J186">
            <v>1020</v>
          </cell>
          <cell r="M186">
            <v>47.28</v>
          </cell>
          <cell r="P186">
            <v>62.4</v>
          </cell>
        </row>
        <row r="187">
          <cell r="D187">
            <v>25</v>
          </cell>
          <cell r="E187">
            <v>1.3979999999999999E-2</v>
          </cell>
          <cell r="F187">
            <v>6.1720000000000004E-6</v>
          </cell>
          <cell r="G187">
            <v>1.3986172E-2</v>
          </cell>
          <cell r="J187">
            <v>1220</v>
          </cell>
          <cell r="M187">
            <v>57.37</v>
          </cell>
          <cell r="P187">
            <v>74.39</v>
          </cell>
        </row>
        <row r="188">
          <cell r="D188">
            <v>27.5</v>
          </cell>
          <cell r="E188">
            <v>1.2999999999999999E-2</v>
          </cell>
          <cell r="F188">
            <v>5.6690000000000003E-6</v>
          </cell>
          <cell r="G188">
            <v>1.3005668999999999E-2</v>
          </cell>
          <cell r="J188">
            <v>1450</v>
          </cell>
          <cell r="M188">
            <v>67.400000000000006</v>
          </cell>
          <cell r="P188">
            <v>87.24</v>
          </cell>
        </row>
        <row r="189">
          <cell r="D189">
            <v>30</v>
          </cell>
          <cell r="E189">
            <v>1.2160000000000001E-2</v>
          </cell>
          <cell r="F189">
            <v>5.2449999999999998E-6</v>
          </cell>
          <cell r="G189">
            <v>1.2165245E-2</v>
          </cell>
          <cell r="J189">
            <v>1680</v>
          </cell>
          <cell r="M189">
            <v>77.48</v>
          </cell>
          <cell r="P189">
            <v>100.95</v>
          </cell>
        </row>
        <row r="190">
          <cell r="D190">
            <v>32.5</v>
          </cell>
          <cell r="E190">
            <v>1.1440000000000001E-2</v>
          </cell>
          <cell r="F190">
            <v>4.8829999999999997E-6</v>
          </cell>
          <cell r="G190">
            <v>1.1444883000000001E-2</v>
          </cell>
          <cell r="J190">
            <v>1940</v>
          </cell>
          <cell r="M190">
            <v>87.68</v>
          </cell>
          <cell r="P190">
            <v>115.47</v>
          </cell>
        </row>
        <row r="191">
          <cell r="D191">
            <v>35</v>
          </cell>
          <cell r="E191">
            <v>1.081E-2</v>
          </cell>
          <cell r="F191">
            <v>4.5700000000000003E-6</v>
          </cell>
          <cell r="G191">
            <v>1.0814570000000001E-2</v>
          </cell>
          <cell r="J191">
            <v>2210</v>
          </cell>
          <cell r="M191">
            <v>98.03</v>
          </cell>
          <cell r="P191">
            <v>130.81</v>
          </cell>
        </row>
        <row r="192">
          <cell r="D192">
            <v>37.5</v>
          </cell>
          <cell r="E192">
            <v>1.025E-2</v>
          </cell>
          <cell r="F192">
            <v>4.296E-6</v>
          </cell>
          <cell r="G192">
            <v>1.0254296000000001E-2</v>
          </cell>
          <cell r="J192">
            <v>2490</v>
          </cell>
          <cell r="M192">
            <v>108.57</v>
          </cell>
          <cell r="P192">
            <v>146.93</v>
          </cell>
        </row>
        <row r="193">
          <cell r="D193">
            <v>40</v>
          </cell>
          <cell r="E193">
            <v>9.7599999999999996E-3</v>
          </cell>
          <cell r="F193">
            <v>4.0550000000000001E-6</v>
          </cell>
          <cell r="G193">
            <v>9.7640549999999989E-3</v>
          </cell>
          <cell r="J193">
            <v>2790</v>
          </cell>
          <cell r="M193">
            <v>119.3</v>
          </cell>
          <cell r="P193">
            <v>163.83000000000001</v>
          </cell>
        </row>
        <row r="194">
          <cell r="D194">
            <v>45</v>
          </cell>
          <cell r="E194">
            <v>8.9219999999999994E-3</v>
          </cell>
          <cell r="F194">
            <v>3.6480000000000001E-6</v>
          </cell>
          <cell r="G194">
            <v>8.9256479999999996E-3</v>
          </cell>
          <cell r="J194">
            <v>3430</v>
          </cell>
          <cell r="M194">
            <v>155</v>
          </cell>
          <cell r="P194">
            <v>199.88</v>
          </cell>
        </row>
        <row r="195">
          <cell r="D195">
            <v>50</v>
          </cell>
          <cell r="E195">
            <v>8.2360000000000003E-3</v>
          </cell>
          <cell r="F195">
            <v>3.3189999999999999E-6</v>
          </cell>
          <cell r="G195">
            <v>8.2393190000000002E-3</v>
          </cell>
          <cell r="J195">
            <v>4130</v>
          </cell>
          <cell r="M195">
            <v>189.2</v>
          </cell>
          <cell r="P195">
            <v>238.83</v>
          </cell>
        </row>
        <row r="196">
          <cell r="D196">
            <v>55</v>
          </cell>
          <cell r="E196">
            <v>7.6629999999999997E-3</v>
          </cell>
          <cell r="F196">
            <v>3.0460000000000001E-6</v>
          </cell>
          <cell r="G196">
            <v>7.6660459999999993E-3</v>
          </cell>
          <cell r="J196">
            <v>4880</v>
          </cell>
          <cell r="M196">
            <v>222.94</v>
          </cell>
          <cell r="P196">
            <v>280.58</v>
          </cell>
        </row>
        <row r="197">
          <cell r="D197">
            <v>60</v>
          </cell>
          <cell r="E197">
            <v>7.1770000000000002E-3</v>
          </cell>
          <cell r="F197">
            <v>2.8159999999999998E-6</v>
          </cell>
          <cell r="G197">
            <v>7.1798160000000003E-3</v>
          </cell>
          <cell r="J197">
            <v>5690</v>
          </cell>
          <cell r="M197">
            <v>256.68</v>
          </cell>
          <cell r="P197">
            <v>325.02999999999997</v>
          </cell>
        </row>
        <row r="198">
          <cell r="D198">
            <v>65</v>
          </cell>
          <cell r="E198">
            <v>6.7590000000000003E-3</v>
          </cell>
          <cell r="F198">
            <v>2.6199999999999999E-6</v>
          </cell>
          <cell r="G198">
            <v>6.7616200000000003E-3</v>
          </cell>
          <cell r="J198">
            <v>6550</v>
          </cell>
          <cell r="M198">
            <v>290.64999999999998</v>
          </cell>
          <cell r="P198">
            <v>372.09</v>
          </cell>
        </row>
        <row r="199">
          <cell r="D199">
            <v>70</v>
          </cell>
          <cell r="E199">
            <v>6.3959999999999998E-3</v>
          </cell>
          <cell r="F199">
            <v>2.4509999999999999E-6</v>
          </cell>
          <cell r="G199">
            <v>6.3984509999999994E-3</v>
          </cell>
          <cell r="J199">
            <v>7460</v>
          </cell>
          <cell r="M199">
            <v>325</v>
          </cell>
          <cell r="P199">
            <v>421.66</v>
          </cell>
        </row>
        <row r="200">
          <cell r="D200">
            <v>80</v>
          </cell>
          <cell r="E200">
            <v>5.7939999999999997E-3</v>
          </cell>
          <cell r="F200">
            <v>2.1720000000000001E-6</v>
          </cell>
          <cell r="G200">
            <v>5.7961719999999996E-3</v>
          </cell>
          <cell r="J200">
            <v>9430</v>
          </cell>
          <cell r="M200">
            <v>440.65</v>
          </cell>
          <cell r="P200">
            <v>528.04999999999995</v>
          </cell>
        </row>
        <row r="201">
          <cell r="D201">
            <v>90</v>
          </cell>
          <cell r="E201">
            <v>5.3160000000000004E-3</v>
          </cell>
          <cell r="F201">
            <v>1.9530000000000002E-6</v>
          </cell>
          <cell r="G201">
            <v>5.3179530000000003E-3</v>
          </cell>
          <cell r="J201">
            <v>11580</v>
          </cell>
          <cell r="M201">
            <v>549.64</v>
          </cell>
          <cell r="P201">
            <v>643.63</v>
          </cell>
        </row>
        <row r="202">
          <cell r="D202">
            <v>100</v>
          </cell>
          <cell r="E202">
            <v>4.927E-3</v>
          </cell>
          <cell r="F202">
            <v>1.7749999999999999E-6</v>
          </cell>
          <cell r="G202">
            <v>4.9287749999999998E-3</v>
          </cell>
          <cell r="J202">
            <v>13920</v>
          </cell>
          <cell r="M202">
            <v>656.29</v>
          </cell>
          <cell r="P202">
            <v>767.85</v>
          </cell>
        </row>
        <row r="203">
          <cell r="D203">
            <v>110</v>
          </cell>
          <cell r="E203">
            <v>4.6030000000000003E-3</v>
          </cell>
          <cell r="F203">
            <v>1.6279999999999999E-6</v>
          </cell>
          <cell r="G203">
            <v>4.6046280000000004E-3</v>
          </cell>
          <cell r="J203">
            <v>16440</v>
          </cell>
          <cell r="M203">
            <v>762.33</v>
          </cell>
          <cell r="P203">
            <v>900.22</v>
          </cell>
        </row>
        <row r="204">
          <cell r="D204">
            <v>120</v>
          </cell>
          <cell r="E204">
            <v>4.3299999999999996E-3</v>
          </cell>
          <cell r="F204">
            <v>1.505E-6</v>
          </cell>
          <cell r="G204">
            <v>4.3315049999999994E-3</v>
          </cell>
          <cell r="J204">
            <v>19120</v>
          </cell>
          <cell r="M204">
            <v>868.6</v>
          </cell>
          <cell r="P204">
            <v>1040</v>
          </cell>
        </row>
        <row r="205">
          <cell r="D205">
            <v>130</v>
          </cell>
          <cell r="E205">
            <v>4.0959999999999998E-3</v>
          </cell>
          <cell r="F205">
            <v>1.3990000000000001E-6</v>
          </cell>
          <cell r="G205">
            <v>4.0973989999999998E-3</v>
          </cell>
          <cell r="J205">
            <v>21970</v>
          </cell>
          <cell r="M205">
            <v>975.51</v>
          </cell>
          <cell r="P205">
            <v>1190</v>
          </cell>
        </row>
        <row r="206">
          <cell r="D206">
            <v>140</v>
          </cell>
          <cell r="E206">
            <v>3.8930000000000002E-3</v>
          </cell>
          <cell r="F206">
            <v>1.308E-6</v>
          </cell>
          <cell r="G206">
            <v>3.8943080000000004E-3</v>
          </cell>
          <cell r="J206">
            <v>24970</v>
          </cell>
          <cell r="M206">
            <v>1080</v>
          </cell>
          <cell r="P206">
            <v>1340</v>
          </cell>
        </row>
        <row r="207">
          <cell r="D207">
            <v>150</v>
          </cell>
          <cell r="E207">
            <v>3.7160000000000001E-3</v>
          </cell>
          <cell r="F207">
            <v>1.229E-6</v>
          </cell>
          <cell r="G207">
            <v>3.7172290000000003E-3</v>
          </cell>
          <cell r="J207">
            <v>28120</v>
          </cell>
          <cell r="M207">
            <v>1190</v>
          </cell>
          <cell r="P207">
            <v>1500</v>
          </cell>
        </row>
        <row r="208">
          <cell r="D208">
            <v>160</v>
          </cell>
          <cell r="E208">
            <v>3.5590000000000001E-3</v>
          </cell>
          <cell r="F208">
            <v>1.159E-6</v>
          </cell>
          <cell r="G208">
            <v>3.5601590000000002E-3</v>
          </cell>
          <cell r="J208">
            <v>31410</v>
          </cell>
          <cell r="M208">
            <v>1300</v>
          </cell>
          <cell r="P208">
            <v>1670</v>
          </cell>
        </row>
        <row r="209">
          <cell r="D209">
            <v>170</v>
          </cell>
          <cell r="E209">
            <v>3.4199999999999999E-3</v>
          </cell>
          <cell r="F209">
            <v>1.096E-6</v>
          </cell>
          <cell r="G209">
            <v>3.4210959999999998E-3</v>
          </cell>
          <cell r="J209">
            <v>34840</v>
          </cell>
          <cell r="M209">
            <v>1410</v>
          </cell>
          <cell r="P209">
            <v>1840</v>
          </cell>
        </row>
        <row r="210">
          <cell r="D210">
            <v>180</v>
          </cell>
          <cell r="E210">
            <v>3.2959999999999999E-3</v>
          </cell>
          <cell r="F210">
            <v>1.0410000000000001E-6</v>
          </cell>
          <cell r="G210">
            <v>3.2970409999999997E-3</v>
          </cell>
          <cell r="J210">
            <v>38410</v>
          </cell>
          <cell r="M210">
            <v>1520</v>
          </cell>
          <cell r="P210">
            <v>2020</v>
          </cell>
        </row>
        <row r="211">
          <cell r="D211">
            <v>200</v>
          </cell>
          <cell r="E211">
            <v>3.0829999999999998E-3</v>
          </cell>
          <cell r="F211">
            <v>9.456E-7</v>
          </cell>
          <cell r="G211">
            <v>3.0839455999999996E-3</v>
          </cell>
          <cell r="J211">
            <v>45930</v>
          </cell>
          <cell r="M211">
            <v>1900</v>
          </cell>
          <cell r="P211">
            <v>2390</v>
          </cell>
        </row>
        <row r="212">
          <cell r="D212">
            <v>225</v>
          </cell>
          <cell r="E212">
            <v>2.8679999999999999E-3</v>
          </cell>
          <cell r="F212">
            <v>8.4929999999999996E-7</v>
          </cell>
          <cell r="G212">
            <v>2.8688492999999998E-3</v>
          </cell>
          <cell r="J212">
            <v>56010</v>
          </cell>
          <cell r="M212">
            <v>2430</v>
          </cell>
          <cell r="P212">
            <v>2890</v>
          </cell>
        </row>
        <row r="213">
          <cell r="D213">
            <v>250</v>
          </cell>
          <cell r="E213">
            <v>2.6940000000000002E-3</v>
          </cell>
          <cell r="F213">
            <v>7.7140000000000004E-7</v>
          </cell>
          <cell r="G213">
            <v>2.6947714E-3</v>
          </cell>
          <cell r="J213">
            <v>66790</v>
          </cell>
          <cell r="M213">
            <v>2930</v>
          </cell>
          <cell r="P213">
            <v>3410</v>
          </cell>
        </row>
        <row r="214">
          <cell r="D214">
            <v>275</v>
          </cell>
          <cell r="E214">
            <v>2.5509999999999999E-3</v>
          </cell>
          <cell r="F214">
            <v>7.0709999999999997E-7</v>
          </cell>
          <cell r="G214">
            <v>2.5517070999999999E-3</v>
          </cell>
          <cell r="J214">
            <v>78220</v>
          </cell>
          <cell r="M214">
            <v>3400</v>
          </cell>
          <cell r="P214">
            <v>3950</v>
          </cell>
        </row>
        <row r="215">
          <cell r="D215">
            <v>300</v>
          </cell>
          <cell r="E215">
            <v>2.4320000000000001E-3</v>
          </cell>
          <cell r="F215">
            <v>6.5300000000000004E-7</v>
          </cell>
          <cell r="G215">
            <v>2.4326530000000003E-3</v>
          </cell>
          <cell r="J215">
            <v>90260</v>
          </cell>
          <cell r="M215">
            <v>3860</v>
          </cell>
          <cell r="P215">
            <v>4520</v>
          </cell>
        </row>
        <row r="216">
          <cell r="D216">
            <v>325</v>
          </cell>
          <cell r="E216">
            <v>2.33E-3</v>
          </cell>
          <cell r="F216">
            <v>6.0689999999999996E-7</v>
          </cell>
          <cell r="G216">
            <v>2.3306069000000001E-3</v>
          </cell>
          <cell r="J216">
            <v>102850</v>
          </cell>
          <cell r="M216">
            <v>4320</v>
          </cell>
          <cell r="P216">
            <v>5100</v>
          </cell>
        </row>
        <row r="217">
          <cell r="D217">
            <v>350</v>
          </cell>
          <cell r="E217">
            <v>2.2439999999999999E-3</v>
          </cell>
          <cell r="F217">
            <v>5.6710000000000004E-7</v>
          </cell>
          <cell r="G217">
            <v>2.2445670999999999E-3</v>
          </cell>
          <cell r="J217">
            <v>115960</v>
          </cell>
          <cell r="M217">
            <v>4760</v>
          </cell>
          <cell r="P217">
            <v>5700</v>
          </cell>
        </row>
        <row r="218">
          <cell r="D218">
            <v>375</v>
          </cell>
          <cell r="E218">
            <v>2.1679999999999998E-3</v>
          </cell>
          <cell r="F218">
            <v>5.3229999999999997E-7</v>
          </cell>
          <cell r="G218">
            <v>2.1685322999999996E-3</v>
          </cell>
          <cell r="J218">
            <v>129560</v>
          </cell>
          <cell r="M218">
            <v>5210</v>
          </cell>
          <cell r="P218">
            <v>6310</v>
          </cell>
        </row>
        <row r="219">
          <cell r="D219">
            <v>400</v>
          </cell>
          <cell r="E219">
            <v>2.1020000000000001E-3</v>
          </cell>
          <cell r="F219">
            <v>5.0180000000000001E-7</v>
          </cell>
          <cell r="G219">
            <v>2.1025017999999999E-3</v>
          </cell>
          <cell r="J219">
            <v>143600</v>
          </cell>
          <cell r="M219">
            <v>5640</v>
          </cell>
          <cell r="P219">
            <v>6930</v>
          </cell>
        </row>
        <row r="220">
          <cell r="D220">
            <v>450</v>
          </cell>
          <cell r="E220">
            <v>1.993E-3</v>
          </cell>
          <cell r="F220">
            <v>4.5040000000000001E-7</v>
          </cell>
          <cell r="G220">
            <v>1.9934504E-3</v>
          </cell>
          <cell r="J220">
            <v>172910</v>
          </cell>
          <cell r="M220">
            <v>7130</v>
          </cell>
          <cell r="P220">
            <v>8220</v>
          </cell>
        </row>
        <row r="221">
          <cell r="D221">
            <v>500</v>
          </cell>
          <cell r="E221">
            <v>1.9070000000000001E-3</v>
          </cell>
          <cell r="F221">
            <v>4.0890000000000002E-7</v>
          </cell>
          <cell r="G221">
            <v>1.9074089000000001E-3</v>
          </cell>
          <cell r="J221">
            <v>203680</v>
          </cell>
          <cell r="M221">
            <v>8480</v>
          </cell>
          <cell r="P221">
            <v>9530</v>
          </cell>
        </row>
        <row r="222">
          <cell r="D222">
            <v>550</v>
          </cell>
          <cell r="E222">
            <v>1.8370000000000001E-3</v>
          </cell>
          <cell r="F222">
            <v>3.7459999999999998E-7</v>
          </cell>
          <cell r="G222">
            <v>1.8373746000000001E-3</v>
          </cell>
          <cell r="J222">
            <v>235750</v>
          </cell>
          <cell r="M222">
            <v>9740</v>
          </cell>
          <cell r="P222">
            <v>10880</v>
          </cell>
        </row>
        <row r="223">
          <cell r="D223">
            <v>600</v>
          </cell>
          <cell r="E223">
            <v>1.779E-3</v>
          </cell>
          <cell r="F223">
            <v>3.4579999999999999E-7</v>
          </cell>
          <cell r="G223">
            <v>1.7793457999999999E-3</v>
          </cell>
          <cell r="J223">
            <v>268950</v>
          </cell>
          <cell r="M223">
            <v>10950</v>
          </cell>
          <cell r="P223">
            <v>12240</v>
          </cell>
        </row>
        <row r="224">
          <cell r="D224">
            <v>650</v>
          </cell>
          <cell r="E224">
            <v>1.7309999999999999E-3</v>
          </cell>
          <cell r="F224">
            <v>3.2119999999999999E-7</v>
          </cell>
          <cell r="G224">
            <v>1.7313211999999999E-3</v>
          </cell>
          <cell r="J224">
            <v>303150</v>
          </cell>
          <cell r="M224">
            <v>12100</v>
          </cell>
          <cell r="P224">
            <v>13610</v>
          </cell>
        </row>
        <row r="225">
          <cell r="D225">
            <v>700</v>
          </cell>
          <cell r="E225">
            <v>1.691E-3</v>
          </cell>
          <cell r="F225">
            <v>3.0009999999999999E-7</v>
          </cell>
          <cell r="G225">
            <v>1.6913001E-3</v>
          </cell>
          <cell r="J225">
            <v>338230</v>
          </cell>
          <cell r="M225">
            <v>13210</v>
          </cell>
          <cell r="P225">
            <v>14990</v>
          </cell>
        </row>
        <row r="226">
          <cell r="D226">
            <v>800</v>
          </cell>
          <cell r="E226">
            <v>1.627E-3</v>
          </cell>
          <cell r="F226">
            <v>2.6530000000000003E-7</v>
          </cell>
          <cell r="G226">
            <v>1.6272653E-3</v>
          </cell>
          <cell r="J226">
            <v>410630</v>
          </cell>
          <cell r="M226">
            <v>16940</v>
          </cell>
          <cell r="P226">
            <v>17760</v>
          </cell>
        </row>
        <row r="227">
          <cell r="D227">
            <v>900</v>
          </cell>
          <cell r="E227">
            <v>1.58E-3</v>
          </cell>
          <cell r="F227">
            <v>2.3799999999999999E-7</v>
          </cell>
          <cell r="G227">
            <v>1.5802380000000001E-3</v>
          </cell>
          <cell r="J227">
            <v>485520</v>
          </cell>
          <cell r="M227">
            <v>20200</v>
          </cell>
          <cell r="P227">
            <v>20520</v>
          </cell>
        </row>
        <row r="228">
          <cell r="D228">
            <v>1000</v>
          </cell>
          <cell r="E228">
            <v>1.5449999999999999E-3</v>
          </cell>
          <cell r="F228">
            <v>2.16E-7</v>
          </cell>
          <cell r="G228">
            <v>1.5452159999999999E-3</v>
          </cell>
          <cell r="J228">
            <v>562400</v>
          </cell>
          <cell r="M228">
            <v>23160</v>
          </cell>
          <cell r="P228">
            <v>23260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R14" sqref="R14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116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0.02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2000000</v>
      </c>
      <c r="E13" s="21" t="s">
        <v>82</v>
      </c>
      <c r="F13" s="49"/>
      <c r="G13" s="50"/>
      <c r="H13" s="50"/>
      <c r="I13" s="51"/>
      <c r="J13" s="4">
        <v>8</v>
      </c>
      <c r="K13" s="52">
        <v>15.452999999999999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211</v>
      </c>
      <c r="C14" s="102"/>
      <c r="D14" s="21" t="s">
        <v>212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92" t="s">
        <v>59</v>
      </c>
      <c r="F18" s="193"/>
      <c r="G18" s="194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1.064E-2</v>
      </c>
      <c r="F20" s="87">
        <v>1.146E-2</v>
      </c>
      <c r="G20" s="88">
        <f>E20+F20</f>
        <v>2.2100000000000002E-2</v>
      </c>
      <c r="H20" s="84">
        <v>9</v>
      </c>
      <c r="I20" s="85" t="s">
        <v>64</v>
      </c>
      <c r="J20" s="97">
        <f>H20/1000/10</f>
        <v>8.9999999999999998E-4</v>
      </c>
      <c r="K20" s="84">
        <v>17</v>
      </c>
      <c r="L20" s="85" t="s">
        <v>64</v>
      </c>
      <c r="M20" s="97">
        <f t="shared" ref="M20:M83" si="0">K20/1000/10</f>
        <v>1.7000000000000001E-3</v>
      </c>
      <c r="N20" s="84">
        <v>12</v>
      </c>
      <c r="O20" s="85" t="s">
        <v>64</v>
      </c>
      <c r="P20" s="97">
        <f t="shared" ref="P20:P83" si="1">N20/1000/10</f>
        <v>1.2000000000000001E-3</v>
      </c>
    </row>
    <row r="21" spans="1:25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1.128E-2</v>
      </c>
      <c r="F21" s="92">
        <v>1.1939999999999999E-2</v>
      </c>
      <c r="G21" s="88">
        <f t="shared" ref="G21:G84" si="3">E21+F21</f>
        <v>2.3219999999999998E-2</v>
      </c>
      <c r="H21" s="89">
        <v>10</v>
      </c>
      <c r="I21" s="90" t="s">
        <v>64</v>
      </c>
      <c r="J21" s="74">
        <f t="shared" ref="J21:J84" si="4">H21/1000/10</f>
        <v>1E-3</v>
      </c>
      <c r="K21" s="89">
        <v>18</v>
      </c>
      <c r="L21" s="90" t="s">
        <v>64</v>
      </c>
      <c r="M21" s="74">
        <f t="shared" si="0"/>
        <v>1.8E-3</v>
      </c>
      <c r="N21" s="89">
        <v>13</v>
      </c>
      <c r="O21" s="90" t="s">
        <v>64</v>
      </c>
      <c r="P21" s="74">
        <f t="shared" si="1"/>
        <v>1.2999999999999999E-3</v>
      </c>
    </row>
    <row r="22" spans="1:25">
      <c r="B22" s="89">
        <v>24.9999</v>
      </c>
      <c r="C22" s="90" t="s">
        <v>107</v>
      </c>
      <c r="D22" s="120">
        <f t="shared" si="2"/>
        <v>1.249995E-5</v>
      </c>
      <c r="E22" s="91">
        <v>1.1900000000000001E-2</v>
      </c>
      <c r="F22" s="92">
        <v>1.238E-2</v>
      </c>
      <c r="G22" s="88">
        <f t="shared" si="3"/>
        <v>2.4280000000000003E-2</v>
      </c>
      <c r="H22" s="89">
        <v>11</v>
      </c>
      <c r="I22" s="90" t="s">
        <v>64</v>
      </c>
      <c r="J22" s="74">
        <f t="shared" si="4"/>
        <v>1.0999999999999998E-3</v>
      </c>
      <c r="K22" s="89">
        <v>19</v>
      </c>
      <c r="L22" s="90" t="s">
        <v>64</v>
      </c>
      <c r="M22" s="74">
        <f t="shared" si="0"/>
        <v>1.9E-3</v>
      </c>
      <c r="N22" s="89">
        <v>14</v>
      </c>
      <c r="O22" s="90" t="s">
        <v>64</v>
      </c>
      <c r="P22" s="74">
        <f t="shared" si="1"/>
        <v>1.4E-3</v>
      </c>
    </row>
    <row r="23" spans="1:25">
      <c r="B23" s="89">
        <v>27.4999</v>
      </c>
      <c r="C23" s="90" t="s">
        <v>107</v>
      </c>
      <c r="D23" s="120">
        <f t="shared" si="2"/>
        <v>1.374995E-5</v>
      </c>
      <c r="E23" s="91">
        <v>1.248E-2</v>
      </c>
      <c r="F23" s="92">
        <v>1.278E-2</v>
      </c>
      <c r="G23" s="88">
        <f t="shared" si="3"/>
        <v>2.5259999999999998E-2</v>
      </c>
      <c r="H23" s="89">
        <v>11</v>
      </c>
      <c r="I23" s="90" t="s">
        <v>64</v>
      </c>
      <c r="J23" s="74">
        <f t="shared" si="4"/>
        <v>1.0999999999999998E-3</v>
      </c>
      <c r="K23" s="89">
        <v>20</v>
      </c>
      <c r="L23" s="90" t="s">
        <v>64</v>
      </c>
      <c r="M23" s="74">
        <f t="shared" si="0"/>
        <v>2E-3</v>
      </c>
      <c r="N23" s="89">
        <v>14</v>
      </c>
      <c r="O23" s="90" t="s">
        <v>64</v>
      </c>
      <c r="P23" s="74">
        <f t="shared" si="1"/>
        <v>1.4E-3</v>
      </c>
    </row>
    <row r="24" spans="1:25">
      <c r="B24" s="89">
        <v>29.9999</v>
      </c>
      <c r="C24" s="90" t="s">
        <v>107</v>
      </c>
      <c r="D24" s="120">
        <f t="shared" si="2"/>
        <v>1.499995E-5</v>
      </c>
      <c r="E24" s="91">
        <v>1.303E-2</v>
      </c>
      <c r="F24" s="92">
        <v>1.3140000000000001E-2</v>
      </c>
      <c r="G24" s="88">
        <f t="shared" si="3"/>
        <v>2.6169999999999999E-2</v>
      </c>
      <c r="H24" s="89">
        <v>12</v>
      </c>
      <c r="I24" s="90" t="s">
        <v>64</v>
      </c>
      <c r="J24" s="74">
        <f t="shared" si="4"/>
        <v>1.2000000000000001E-3</v>
      </c>
      <c r="K24" s="89">
        <v>21</v>
      </c>
      <c r="L24" s="90" t="s">
        <v>64</v>
      </c>
      <c r="M24" s="74">
        <f t="shared" si="0"/>
        <v>2.1000000000000003E-3</v>
      </c>
      <c r="N24" s="89">
        <v>15</v>
      </c>
      <c r="O24" s="90" t="s">
        <v>64</v>
      </c>
      <c r="P24" s="74">
        <f t="shared" si="1"/>
        <v>1.5E-3</v>
      </c>
    </row>
    <row r="25" spans="1:25">
      <c r="B25" s="89">
        <v>32.499899999999997</v>
      </c>
      <c r="C25" s="90" t="s">
        <v>107</v>
      </c>
      <c r="D25" s="120">
        <f t="shared" si="2"/>
        <v>1.6249949999999998E-5</v>
      </c>
      <c r="E25" s="91">
        <v>1.3559999999999999E-2</v>
      </c>
      <c r="F25" s="92">
        <v>1.3480000000000001E-2</v>
      </c>
      <c r="G25" s="88">
        <f t="shared" si="3"/>
        <v>2.7040000000000002E-2</v>
      </c>
      <c r="H25" s="89">
        <v>13</v>
      </c>
      <c r="I25" s="90" t="s">
        <v>64</v>
      </c>
      <c r="J25" s="74">
        <f t="shared" si="4"/>
        <v>1.2999999999999999E-3</v>
      </c>
      <c r="K25" s="89">
        <v>22</v>
      </c>
      <c r="L25" s="90" t="s">
        <v>64</v>
      </c>
      <c r="M25" s="74">
        <f t="shared" si="0"/>
        <v>2.1999999999999997E-3</v>
      </c>
      <c r="N25" s="89">
        <v>16</v>
      </c>
      <c r="O25" s="90" t="s">
        <v>64</v>
      </c>
      <c r="P25" s="74">
        <f t="shared" si="1"/>
        <v>1.6000000000000001E-3</v>
      </c>
    </row>
    <row r="26" spans="1:25">
      <c r="B26" s="89">
        <v>34.999899999999997</v>
      </c>
      <c r="C26" s="90" t="s">
        <v>107</v>
      </c>
      <c r="D26" s="120">
        <f t="shared" si="2"/>
        <v>1.7499949999999998E-5</v>
      </c>
      <c r="E26" s="91">
        <v>1.4069999999999999E-2</v>
      </c>
      <c r="F26" s="92">
        <v>1.379E-2</v>
      </c>
      <c r="G26" s="88">
        <f t="shared" si="3"/>
        <v>2.7859999999999999E-2</v>
      </c>
      <c r="H26" s="89">
        <v>13</v>
      </c>
      <c r="I26" s="90" t="s">
        <v>64</v>
      </c>
      <c r="J26" s="74">
        <f t="shared" si="4"/>
        <v>1.2999999999999999E-3</v>
      </c>
      <c r="K26" s="89">
        <v>23</v>
      </c>
      <c r="L26" s="90" t="s">
        <v>64</v>
      </c>
      <c r="M26" s="74">
        <f t="shared" si="0"/>
        <v>2.3E-3</v>
      </c>
      <c r="N26" s="89">
        <v>16</v>
      </c>
      <c r="O26" s="90" t="s">
        <v>64</v>
      </c>
      <c r="P26" s="74">
        <f t="shared" si="1"/>
        <v>1.6000000000000001E-3</v>
      </c>
    </row>
    <row r="27" spans="1:25">
      <c r="B27" s="89">
        <v>37.499899999999997</v>
      </c>
      <c r="C27" s="90" t="s">
        <v>107</v>
      </c>
      <c r="D27" s="120">
        <f t="shared" si="2"/>
        <v>1.8749949999999998E-5</v>
      </c>
      <c r="E27" s="91">
        <v>1.457E-2</v>
      </c>
      <c r="F27" s="92">
        <v>1.4080000000000001E-2</v>
      </c>
      <c r="G27" s="88">
        <f t="shared" si="3"/>
        <v>2.8650000000000002E-2</v>
      </c>
      <c r="H27" s="89">
        <v>14</v>
      </c>
      <c r="I27" s="90" t="s">
        <v>64</v>
      </c>
      <c r="J27" s="74">
        <f t="shared" si="4"/>
        <v>1.4E-3</v>
      </c>
      <c r="K27" s="89">
        <v>24</v>
      </c>
      <c r="L27" s="90" t="s">
        <v>64</v>
      </c>
      <c r="M27" s="74">
        <f t="shared" si="0"/>
        <v>2.4000000000000002E-3</v>
      </c>
      <c r="N27" s="89">
        <v>17</v>
      </c>
      <c r="O27" s="90" t="s">
        <v>64</v>
      </c>
      <c r="P27" s="74">
        <f t="shared" si="1"/>
        <v>1.7000000000000001E-3</v>
      </c>
    </row>
    <row r="28" spans="1:25">
      <c r="B28" s="89">
        <v>39.999899999999997</v>
      </c>
      <c r="C28" s="90" t="s">
        <v>107</v>
      </c>
      <c r="D28" s="120">
        <f t="shared" si="2"/>
        <v>1.9999949999999998E-5</v>
      </c>
      <c r="E28" s="91">
        <v>1.5049999999999999E-2</v>
      </c>
      <c r="F28" s="92">
        <v>1.436E-2</v>
      </c>
      <c r="G28" s="88">
        <f t="shared" si="3"/>
        <v>2.9409999999999999E-2</v>
      </c>
      <c r="H28" s="89">
        <v>15</v>
      </c>
      <c r="I28" s="90" t="s">
        <v>64</v>
      </c>
      <c r="J28" s="74">
        <f t="shared" si="4"/>
        <v>1.5E-3</v>
      </c>
      <c r="K28" s="89">
        <v>24</v>
      </c>
      <c r="L28" s="90" t="s">
        <v>64</v>
      </c>
      <c r="M28" s="74">
        <f t="shared" si="0"/>
        <v>2.4000000000000002E-3</v>
      </c>
      <c r="N28" s="89">
        <v>18</v>
      </c>
      <c r="O28" s="90" t="s">
        <v>64</v>
      </c>
      <c r="P28" s="74">
        <f t="shared" si="1"/>
        <v>1.8E-3</v>
      </c>
    </row>
    <row r="29" spans="1:25">
      <c r="B29" s="89">
        <v>44.999899999999997</v>
      </c>
      <c r="C29" s="90" t="s">
        <v>107</v>
      </c>
      <c r="D29" s="120">
        <f t="shared" si="2"/>
        <v>2.2499949999999998E-5</v>
      </c>
      <c r="E29" s="91">
        <v>1.5959999999999998E-2</v>
      </c>
      <c r="F29" s="92">
        <v>1.485E-2</v>
      </c>
      <c r="G29" s="88">
        <f t="shared" si="3"/>
        <v>3.0809999999999997E-2</v>
      </c>
      <c r="H29" s="89">
        <v>16</v>
      </c>
      <c r="I29" s="90" t="s">
        <v>64</v>
      </c>
      <c r="J29" s="74">
        <f t="shared" si="4"/>
        <v>1.6000000000000001E-3</v>
      </c>
      <c r="K29" s="89">
        <v>26</v>
      </c>
      <c r="L29" s="90" t="s">
        <v>64</v>
      </c>
      <c r="M29" s="74">
        <f t="shared" si="0"/>
        <v>2.5999999999999999E-3</v>
      </c>
      <c r="N29" s="89">
        <v>19</v>
      </c>
      <c r="O29" s="90" t="s">
        <v>64</v>
      </c>
      <c r="P29" s="74">
        <f t="shared" si="1"/>
        <v>1.9E-3</v>
      </c>
    </row>
    <row r="30" spans="1:25">
      <c r="B30" s="89">
        <v>49.999899999999997</v>
      </c>
      <c r="C30" s="90" t="s">
        <v>107</v>
      </c>
      <c r="D30" s="118">
        <f t="shared" si="2"/>
        <v>2.4999949999999998E-5</v>
      </c>
      <c r="E30" s="91">
        <v>1.6820000000000002E-2</v>
      </c>
      <c r="F30" s="92">
        <v>1.529E-2</v>
      </c>
      <c r="G30" s="88">
        <f t="shared" si="3"/>
        <v>3.211E-2</v>
      </c>
      <c r="H30" s="89">
        <v>17</v>
      </c>
      <c r="I30" s="90" t="s">
        <v>64</v>
      </c>
      <c r="J30" s="74">
        <f t="shared" si="4"/>
        <v>1.7000000000000001E-3</v>
      </c>
      <c r="K30" s="89">
        <v>28</v>
      </c>
      <c r="L30" s="90" t="s">
        <v>64</v>
      </c>
      <c r="M30" s="74">
        <f t="shared" si="0"/>
        <v>2.8E-3</v>
      </c>
      <c r="N30" s="89">
        <v>20</v>
      </c>
      <c r="O30" s="90" t="s">
        <v>64</v>
      </c>
      <c r="P30" s="74">
        <f t="shared" si="1"/>
        <v>2E-3</v>
      </c>
    </row>
    <row r="31" spans="1:25">
      <c r="B31" s="89">
        <v>54.999899999999997</v>
      </c>
      <c r="C31" s="90" t="s">
        <v>107</v>
      </c>
      <c r="D31" s="118">
        <f t="shared" si="2"/>
        <v>2.7499949999999997E-5</v>
      </c>
      <c r="E31" s="91">
        <v>1.7639999999999999E-2</v>
      </c>
      <c r="F31" s="92">
        <v>1.5689999999999999E-2</v>
      </c>
      <c r="G31" s="88">
        <f t="shared" si="3"/>
        <v>3.3329999999999999E-2</v>
      </c>
      <c r="H31" s="89">
        <v>18</v>
      </c>
      <c r="I31" s="90" t="s">
        <v>64</v>
      </c>
      <c r="J31" s="74">
        <f t="shared" si="4"/>
        <v>1.8E-3</v>
      </c>
      <c r="K31" s="89">
        <v>29</v>
      </c>
      <c r="L31" s="90" t="s">
        <v>64</v>
      </c>
      <c r="M31" s="74">
        <f t="shared" si="0"/>
        <v>2.9000000000000002E-3</v>
      </c>
      <c r="N31" s="89">
        <v>21</v>
      </c>
      <c r="O31" s="90" t="s">
        <v>64</v>
      </c>
      <c r="P31" s="74">
        <f t="shared" si="1"/>
        <v>2.1000000000000003E-3</v>
      </c>
    </row>
    <row r="32" spans="1:25">
      <c r="B32" s="89">
        <v>59.999899999999997</v>
      </c>
      <c r="C32" s="90" t="s">
        <v>107</v>
      </c>
      <c r="D32" s="118">
        <f t="shared" si="2"/>
        <v>2.9999949999999997E-5</v>
      </c>
      <c r="E32" s="91">
        <v>1.8429999999999998E-2</v>
      </c>
      <c r="F32" s="92">
        <v>1.6039999999999999E-2</v>
      </c>
      <c r="G32" s="88">
        <f t="shared" si="3"/>
        <v>3.4470000000000001E-2</v>
      </c>
      <c r="H32" s="89">
        <v>19</v>
      </c>
      <c r="I32" s="90" t="s">
        <v>64</v>
      </c>
      <c r="J32" s="74">
        <f t="shared" si="4"/>
        <v>1.9E-3</v>
      </c>
      <c r="K32" s="89">
        <v>31</v>
      </c>
      <c r="L32" s="90" t="s">
        <v>64</v>
      </c>
      <c r="M32" s="74">
        <f t="shared" si="0"/>
        <v>3.0999999999999999E-3</v>
      </c>
      <c r="N32" s="89">
        <v>23</v>
      </c>
      <c r="O32" s="90" t="s">
        <v>64</v>
      </c>
      <c r="P32" s="74">
        <f t="shared" si="1"/>
        <v>2.3E-3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1.9179999999999999E-2</v>
      </c>
      <c r="F33" s="92">
        <v>1.6369999999999999E-2</v>
      </c>
      <c r="G33" s="88">
        <f t="shared" si="3"/>
        <v>3.5549999999999998E-2</v>
      </c>
      <c r="H33" s="89">
        <v>20</v>
      </c>
      <c r="I33" s="90" t="s">
        <v>64</v>
      </c>
      <c r="J33" s="74">
        <f t="shared" si="4"/>
        <v>2E-3</v>
      </c>
      <c r="K33" s="89">
        <v>32</v>
      </c>
      <c r="L33" s="90" t="s">
        <v>64</v>
      </c>
      <c r="M33" s="74">
        <f t="shared" si="0"/>
        <v>3.2000000000000002E-3</v>
      </c>
      <c r="N33" s="89">
        <v>24</v>
      </c>
      <c r="O33" s="90" t="s">
        <v>64</v>
      </c>
      <c r="P33" s="74">
        <f t="shared" si="1"/>
        <v>2.4000000000000002E-3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1.9900000000000001E-2</v>
      </c>
      <c r="F34" s="92">
        <v>1.6660000000000001E-2</v>
      </c>
      <c r="G34" s="88">
        <f t="shared" si="3"/>
        <v>3.6560000000000002E-2</v>
      </c>
      <c r="H34" s="89">
        <v>21</v>
      </c>
      <c r="I34" s="90" t="s">
        <v>64</v>
      </c>
      <c r="J34" s="74">
        <f t="shared" si="4"/>
        <v>2.1000000000000003E-3</v>
      </c>
      <c r="K34" s="89">
        <v>34</v>
      </c>
      <c r="L34" s="90" t="s">
        <v>64</v>
      </c>
      <c r="M34" s="74">
        <f t="shared" si="0"/>
        <v>3.4000000000000002E-3</v>
      </c>
      <c r="N34" s="89">
        <v>25</v>
      </c>
      <c r="O34" s="90" t="s">
        <v>64</v>
      </c>
      <c r="P34" s="74">
        <f t="shared" si="1"/>
        <v>2.5000000000000001E-3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2.128E-2</v>
      </c>
      <c r="F35" s="92">
        <v>1.7180000000000001E-2</v>
      </c>
      <c r="G35" s="88">
        <f t="shared" si="3"/>
        <v>3.8460000000000001E-2</v>
      </c>
      <c r="H35" s="89">
        <v>24</v>
      </c>
      <c r="I35" s="90" t="s">
        <v>64</v>
      </c>
      <c r="J35" s="74">
        <f t="shared" si="4"/>
        <v>2.4000000000000002E-3</v>
      </c>
      <c r="K35" s="89">
        <v>37</v>
      </c>
      <c r="L35" s="90" t="s">
        <v>64</v>
      </c>
      <c r="M35" s="74">
        <f t="shared" si="0"/>
        <v>3.6999999999999997E-3</v>
      </c>
      <c r="N35" s="89">
        <v>27</v>
      </c>
      <c r="O35" s="90" t="s">
        <v>64</v>
      </c>
      <c r="P35" s="74">
        <f t="shared" si="1"/>
        <v>2.7000000000000001E-3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2.257E-2</v>
      </c>
      <c r="F36" s="92">
        <v>1.763E-2</v>
      </c>
      <c r="G36" s="88">
        <f t="shared" si="3"/>
        <v>4.02E-2</v>
      </c>
      <c r="H36" s="89">
        <v>26</v>
      </c>
      <c r="I36" s="90" t="s">
        <v>64</v>
      </c>
      <c r="J36" s="74">
        <f t="shared" si="4"/>
        <v>2.5999999999999999E-3</v>
      </c>
      <c r="K36" s="89">
        <v>40</v>
      </c>
      <c r="L36" s="90" t="s">
        <v>64</v>
      </c>
      <c r="M36" s="74">
        <f t="shared" si="0"/>
        <v>4.0000000000000001E-3</v>
      </c>
      <c r="N36" s="89">
        <v>29</v>
      </c>
      <c r="O36" s="90" t="s">
        <v>64</v>
      </c>
      <c r="P36" s="74">
        <f t="shared" si="1"/>
        <v>2.9000000000000002E-3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2.3789999999999999E-2</v>
      </c>
      <c r="F37" s="92">
        <v>1.8010000000000002E-2</v>
      </c>
      <c r="G37" s="88">
        <f t="shared" si="3"/>
        <v>4.1800000000000004E-2</v>
      </c>
      <c r="H37" s="89">
        <v>28</v>
      </c>
      <c r="I37" s="90" t="s">
        <v>64</v>
      </c>
      <c r="J37" s="74">
        <f t="shared" si="4"/>
        <v>2.8E-3</v>
      </c>
      <c r="K37" s="89">
        <v>42</v>
      </c>
      <c r="L37" s="90" t="s">
        <v>64</v>
      </c>
      <c r="M37" s="74">
        <f t="shared" si="0"/>
        <v>4.2000000000000006E-3</v>
      </c>
      <c r="N37" s="89">
        <v>31</v>
      </c>
      <c r="O37" s="90" t="s">
        <v>64</v>
      </c>
      <c r="P37" s="74">
        <f t="shared" si="1"/>
        <v>3.0999999999999999E-3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2.495E-2</v>
      </c>
      <c r="F38" s="92">
        <v>1.8350000000000002E-2</v>
      </c>
      <c r="G38" s="88">
        <f t="shared" si="3"/>
        <v>4.3300000000000005E-2</v>
      </c>
      <c r="H38" s="89">
        <v>30</v>
      </c>
      <c r="I38" s="90" t="s">
        <v>64</v>
      </c>
      <c r="J38" s="74">
        <f t="shared" si="4"/>
        <v>3.0000000000000001E-3</v>
      </c>
      <c r="K38" s="89">
        <v>45</v>
      </c>
      <c r="L38" s="90" t="s">
        <v>64</v>
      </c>
      <c r="M38" s="74">
        <f t="shared" si="0"/>
        <v>4.4999999999999997E-3</v>
      </c>
      <c r="N38" s="89">
        <v>33</v>
      </c>
      <c r="O38" s="90" t="s">
        <v>64</v>
      </c>
      <c r="P38" s="74">
        <f t="shared" si="1"/>
        <v>3.3E-3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2.606E-2</v>
      </c>
      <c r="F39" s="92">
        <v>1.864E-2</v>
      </c>
      <c r="G39" s="88">
        <f t="shared" si="3"/>
        <v>4.4700000000000004E-2</v>
      </c>
      <c r="H39" s="89">
        <v>32</v>
      </c>
      <c r="I39" s="90" t="s">
        <v>64</v>
      </c>
      <c r="J39" s="74">
        <f t="shared" si="4"/>
        <v>3.2000000000000002E-3</v>
      </c>
      <c r="K39" s="89">
        <v>47</v>
      </c>
      <c r="L39" s="90" t="s">
        <v>64</v>
      </c>
      <c r="M39" s="74">
        <f t="shared" si="0"/>
        <v>4.7000000000000002E-3</v>
      </c>
      <c r="N39" s="89">
        <v>35</v>
      </c>
      <c r="O39" s="90" t="s">
        <v>64</v>
      </c>
      <c r="P39" s="74">
        <f t="shared" si="1"/>
        <v>3.5000000000000005E-3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2.7130000000000001E-2</v>
      </c>
      <c r="F40" s="92">
        <v>1.89E-2</v>
      </c>
      <c r="G40" s="88">
        <f t="shared" si="3"/>
        <v>4.6030000000000001E-2</v>
      </c>
      <c r="H40" s="89">
        <v>34</v>
      </c>
      <c r="I40" s="90" t="s">
        <v>64</v>
      </c>
      <c r="J40" s="74">
        <f t="shared" si="4"/>
        <v>3.4000000000000002E-3</v>
      </c>
      <c r="K40" s="89">
        <v>50</v>
      </c>
      <c r="L40" s="90" t="s">
        <v>64</v>
      </c>
      <c r="M40" s="74">
        <f t="shared" si="0"/>
        <v>5.0000000000000001E-3</v>
      </c>
      <c r="N40" s="89">
        <v>36</v>
      </c>
      <c r="O40" s="90" t="s">
        <v>64</v>
      </c>
      <c r="P40" s="74">
        <f t="shared" si="1"/>
        <v>3.5999999999999999E-3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2.8150000000000001E-2</v>
      </c>
      <c r="F41" s="92">
        <v>1.9130000000000001E-2</v>
      </c>
      <c r="G41" s="88">
        <f t="shared" si="3"/>
        <v>4.7280000000000003E-2</v>
      </c>
      <c r="H41" s="89">
        <v>36</v>
      </c>
      <c r="I41" s="90" t="s">
        <v>64</v>
      </c>
      <c r="J41" s="74">
        <f t="shared" si="4"/>
        <v>3.5999999999999999E-3</v>
      </c>
      <c r="K41" s="89">
        <v>52</v>
      </c>
      <c r="L41" s="90" t="s">
        <v>64</v>
      </c>
      <c r="M41" s="74">
        <f t="shared" si="0"/>
        <v>5.1999999999999998E-3</v>
      </c>
      <c r="N41" s="89">
        <v>38</v>
      </c>
      <c r="O41" s="90" t="s">
        <v>64</v>
      </c>
      <c r="P41" s="74">
        <f t="shared" si="1"/>
        <v>3.8E-3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2.9139999999999999E-2</v>
      </c>
      <c r="F42" s="92">
        <v>1.934E-2</v>
      </c>
      <c r="G42" s="88">
        <f t="shared" si="3"/>
        <v>4.8479999999999995E-2</v>
      </c>
      <c r="H42" s="89">
        <v>38</v>
      </c>
      <c r="I42" s="90" t="s">
        <v>64</v>
      </c>
      <c r="J42" s="74">
        <f t="shared" si="4"/>
        <v>3.8E-3</v>
      </c>
      <c r="K42" s="89">
        <v>54</v>
      </c>
      <c r="L42" s="90" t="s">
        <v>64</v>
      </c>
      <c r="M42" s="74">
        <f t="shared" si="0"/>
        <v>5.4000000000000003E-3</v>
      </c>
      <c r="N42" s="89">
        <v>40</v>
      </c>
      <c r="O42" s="90" t="s">
        <v>64</v>
      </c>
      <c r="P42" s="74">
        <f t="shared" si="1"/>
        <v>4.0000000000000001E-3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3.0089999999999999E-2</v>
      </c>
      <c r="F43" s="92">
        <v>1.9519999999999999E-2</v>
      </c>
      <c r="G43" s="88">
        <f t="shared" si="3"/>
        <v>4.9610000000000001E-2</v>
      </c>
      <c r="H43" s="89">
        <v>40</v>
      </c>
      <c r="I43" s="90" t="s">
        <v>64</v>
      </c>
      <c r="J43" s="74">
        <f t="shared" si="4"/>
        <v>4.0000000000000001E-3</v>
      </c>
      <c r="K43" s="89">
        <v>57</v>
      </c>
      <c r="L43" s="90" t="s">
        <v>64</v>
      </c>
      <c r="M43" s="74">
        <f t="shared" si="0"/>
        <v>5.7000000000000002E-3</v>
      </c>
      <c r="N43" s="89">
        <v>42</v>
      </c>
      <c r="O43" s="90" t="s">
        <v>64</v>
      </c>
      <c r="P43" s="74">
        <f t="shared" si="1"/>
        <v>4.2000000000000006E-3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3.1019999999999999E-2</v>
      </c>
      <c r="F44" s="92">
        <v>1.9689999999999999E-2</v>
      </c>
      <c r="G44" s="88">
        <f t="shared" si="3"/>
        <v>5.0709999999999998E-2</v>
      </c>
      <c r="H44" s="89">
        <v>42</v>
      </c>
      <c r="I44" s="90" t="s">
        <v>64</v>
      </c>
      <c r="J44" s="74">
        <f t="shared" si="4"/>
        <v>4.2000000000000006E-3</v>
      </c>
      <c r="K44" s="89">
        <v>59</v>
      </c>
      <c r="L44" s="90" t="s">
        <v>64</v>
      </c>
      <c r="M44" s="74">
        <f t="shared" si="0"/>
        <v>5.8999999999999999E-3</v>
      </c>
      <c r="N44" s="89">
        <v>43</v>
      </c>
      <c r="O44" s="90" t="s">
        <v>64</v>
      </c>
      <c r="P44" s="74">
        <f t="shared" si="1"/>
        <v>4.3E-3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3.1919999999999997E-2</v>
      </c>
      <c r="F45" s="92">
        <v>1.983E-2</v>
      </c>
      <c r="G45" s="88">
        <f t="shared" si="3"/>
        <v>5.1749999999999997E-2</v>
      </c>
      <c r="H45" s="89">
        <v>44</v>
      </c>
      <c r="I45" s="90" t="s">
        <v>64</v>
      </c>
      <c r="J45" s="74">
        <f t="shared" si="4"/>
        <v>4.3999999999999994E-3</v>
      </c>
      <c r="K45" s="89">
        <v>61</v>
      </c>
      <c r="L45" s="90" t="s">
        <v>64</v>
      </c>
      <c r="M45" s="74">
        <f t="shared" si="0"/>
        <v>6.0999999999999995E-3</v>
      </c>
      <c r="N45" s="89">
        <v>45</v>
      </c>
      <c r="O45" s="90" t="s">
        <v>64</v>
      </c>
      <c r="P45" s="74">
        <f t="shared" si="1"/>
        <v>4.4999999999999997E-3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3.3640000000000003E-2</v>
      </c>
      <c r="F46" s="92">
        <v>2.009E-2</v>
      </c>
      <c r="G46" s="88">
        <f t="shared" si="3"/>
        <v>5.373E-2</v>
      </c>
      <c r="H46" s="89">
        <v>48</v>
      </c>
      <c r="I46" s="90" t="s">
        <v>64</v>
      </c>
      <c r="J46" s="74">
        <f t="shared" si="4"/>
        <v>4.8000000000000004E-3</v>
      </c>
      <c r="K46" s="89">
        <v>65</v>
      </c>
      <c r="L46" s="90" t="s">
        <v>64</v>
      </c>
      <c r="M46" s="74">
        <f t="shared" si="0"/>
        <v>6.5000000000000006E-3</v>
      </c>
      <c r="N46" s="89">
        <v>48</v>
      </c>
      <c r="O46" s="90" t="s">
        <v>64</v>
      </c>
      <c r="P46" s="74">
        <f t="shared" si="1"/>
        <v>4.8000000000000004E-3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3.569E-2</v>
      </c>
      <c r="F47" s="92">
        <v>2.034E-2</v>
      </c>
      <c r="G47" s="88">
        <f t="shared" si="3"/>
        <v>5.6029999999999996E-2</v>
      </c>
      <c r="H47" s="89">
        <v>53</v>
      </c>
      <c r="I47" s="90" t="s">
        <v>64</v>
      </c>
      <c r="J47" s="74">
        <f t="shared" si="4"/>
        <v>5.3E-3</v>
      </c>
      <c r="K47" s="89">
        <v>70</v>
      </c>
      <c r="L47" s="90" t="s">
        <v>64</v>
      </c>
      <c r="M47" s="74">
        <f t="shared" si="0"/>
        <v>7.000000000000001E-3</v>
      </c>
      <c r="N47" s="89">
        <v>52</v>
      </c>
      <c r="O47" s="90" t="s">
        <v>64</v>
      </c>
      <c r="P47" s="74">
        <f t="shared" si="1"/>
        <v>5.1999999999999998E-3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3.7620000000000001E-2</v>
      </c>
      <c r="F48" s="92">
        <v>2.0539999999999999E-2</v>
      </c>
      <c r="G48" s="88">
        <f t="shared" si="3"/>
        <v>5.8160000000000003E-2</v>
      </c>
      <c r="H48" s="89">
        <v>57</v>
      </c>
      <c r="I48" s="90" t="s">
        <v>64</v>
      </c>
      <c r="J48" s="74">
        <f t="shared" si="4"/>
        <v>5.7000000000000002E-3</v>
      </c>
      <c r="K48" s="89">
        <v>75</v>
      </c>
      <c r="L48" s="90" t="s">
        <v>64</v>
      </c>
      <c r="M48" s="74">
        <f t="shared" si="0"/>
        <v>7.4999999999999997E-3</v>
      </c>
      <c r="N48" s="89">
        <v>56</v>
      </c>
      <c r="O48" s="90" t="s">
        <v>64</v>
      </c>
      <c r="P48" s="74">
        <f t="shared" si="1"/>
        <v>5.5999999999999999E-3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3.9449999999999999E-2</v>
      </c>
      <c r="F49" s="92">
        <v>2.068E-2</v>
      </c>
      <c r="G49" s="88">
        <f t="shared" si="3"/>
        <v>6.0130000000000003E-2</v>
      </c>
      <c r="H49" s="89">
        <v>62</v>
      </c>
      <c r="I49" s="90" t="s">
        <v>64</v>
      </c>
      <c r="J49" s="74">
        <f t="shared" si="4"/>
        <v>6.1999999999999998E-3</v>
      </c>
      <c r="K49" s="89">
        <v>80</v>
      </c>
      <c r="L49" s="90" t="s">
        <v>64</v>
      </c>
      <c r="M49" s="74">
        <f t="shared" si="0"/>
        <v>8.0000000000000002E-3</v>
      </c>
      <c r="N49" s="89">
        <v>60</v>
      </c>
      <c r="O49" s="90" t="s">
        <v>64</v>
      </c>
      <c r="P49" s="74">
        <f t="shared" si="1"/>
        <v>6.0000000000000001E-3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4.1209999999999997E-2</v>
      </c>
      <c r="F50" s="92">
        <v>2.0799999999999999E-2</v>
      </c>
      <c r="G50" s="88">
        <f t="shared" si="3"/>
        <v>6.2009999999999996E-2</v>
      </c>
      <c r="H50" s="89">
        <v>67</v>
      </c>
      <c r="I50" s="90" t="s">
        <v>64</v>
      </c>
      <c r="J50" s="74">
        <f t="shared" si="4"/>
        <v>6.7000000000000002E-3</v>
      </c>
      <c r="K50" s="89">
        <v>85</v>
      </c>
      <c r="L50" s="90" t="s">
        <v>64</v>
      </c>
      <c r="M50" s="74">
        <f t="shared" si="0"/>
        <v>8.5000000000000006E-3</v>
      </c>
      <c r="N50" s="89">
        <v>63</v>
      </c>
      <c r="O50" s="90" t="s">
        <v>64</v>
      </c>
      <c r="P50" s="74">
        <f t="shared" si="1"/>
        <v>6.3E-3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4.2889999999999998E-2</v>
      </c>
      <c r="F51" s="92">
        <v>2.0879999999999999E-2</v>
      </c>
      <c r="G51" s="88">
        <f t="shared" si="3"/>
        <v>6.3769999999999993E-2</v>
      </c>
      <c r="H51" s="89">
        <v>71</v>
      </c>
      <c r="I51" s="90" t="s">
        <v>64</v>
      </c>
      <c r="J51" s="74">
        <f t="shared" si="4"/>
        <v>7.0999999999999995E-3</v>
      </c>
      <c r="K51" s="89">
        <v>90</v>
      </c>
      <c r="L51" s="90" t="s">
        <v>64</v>
      </c>
      <c r="M51" s="74">
        <f t="shared" si="0"/>
        <v>8.9999999999999993E-3</v>
      </c>
      <c r="N51" s="89">
        <v>67</v>
      </c>
      <c r="O51" s="90" t="s">
        <v>64</v>
      </c>
      <c r="P51" s="74">
        <f t="shared" si="1"/>
        <v>6.7000000000000002E-3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4.4510000000000001E-2</v>
      </c>
      <c r="F52" s="92">
        <v>2.094E-2</v>
      </c>
      <c r="G52" s="88">
        <f t="shared" si="3"/>
        <v>6.5450000000000008E-2</v>
      </c>
      <c r="H52" s="89">
        <v>76</v>
      </c>
      <c r="I52" s="90" t="s">
        <v>64</v>
      </c>
      <c r="J52" s="74">
        <f t="shared" si="4"/>
        <v>7.6E-3</v>
      </c>
      <c r="K52" s="89">
        <v>94</v>
      </c>
      <c r="L52" s="90" t="s">
        <v>64</v>
      </c>
      <c r="M52" s="74">
        <f t="shared" si="0"/>
        <v>9.4000000000000004E-3</v>
      </c>
      <c r="N52" s="89">
        <v>70</v>
      </c>
      <c r="O52" s="90" t="s">
        <v>64</v>
      </c>
      <c r="P52" s="74">
        <f t="shared" si="1"/>
        <v>7.000000000000001E-3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4.607E-2</v>
      </c>
      <c r="F53" s="92">
        <v>2.0979999999999999E-2</v>
      </c>
      <c r="G53" s="88">
        <f t="shared" si="3"/>
        <v>6.7049999999999998E-2</v>
      </c>
      <c r="H53" s="89">
        <v>81</v>
      </c>
      <c r="I53" s="90" t="s">
        <v>64</v>
      </c>
      <c r="J53" s="74">
        <f t="shared" si="4"/>
        <v>8.0999999999999996E-3</v>
      </c>
      <c r="K53" s="89">
        <v>99</v>
      </c>
      <c r="L53" s="90" t="s">
        <v>64</v>
      </c>
      <c r="M53" s="74">
        <f t="shared" si="0"/>
        <v>9.9000000000000008E-3</v>
      </c>
      <c r="N53" s="89">
        <v>74</v>
      </c>
      <c r="O53" s="90" t="s">
        <v>64</v>
      </c>
      <c r="P53" s="74">
        <f t="shared" si="1"/>
        <v>7.3999999999999995E-3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4.7579999999999997E-2</v>
      </c>
      <c r="F54" s="92">
        <v>2.1000000000000001E-2</v>
      </c>
      <c r="G54" s="88">
        <f t="shared" si="3"/>
        <v>6.8580000000000002E-2</v>
      </c>
      <c r="H54" s="89">
        <v>85</v>
      </c>
      <c r="I54" s="90" t="s">
        <v>64</v>
      </c>
      <c r="J54" s="74">
        <f t="shared" si="4"/>
        <v>8.5000000000000006E-3</v>
      </c>
      <c r="K54" s="89">
        <v>103</v>
      </c>
      <c r="L54" s="90" t="s">
        <v>64</v>
      </c>
      <c r="M54" s="74">
        <f t="shared" si="0"/>
        <v>1.03E-2</v>
      </c>
      <c r="N54" s="89">
        <v>77</v>
      </c>
      <c r="O54" s="90" t="s">
        <v>64</v>
      </c>
      <c r="P54" s="74">
        <f t="shared" si="1"/>
        <v>7.7000000000000002E-3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5.0470000000000001E-2</v>
      </c>
      <c r="F55" s="92">
        <v>2.1000000000000001E-2</v>
      </c>
      <c r="G55" s="88">
        <f t="shared" si="3"/>
        <v>7.1470000000000006E-2</v>
      </c>
      <c r="H55" s="89">
        <v>94</v>
      </c>
      <c r="I55" s="90" t="s">
        <v>64</v>
      </c>
      <c r="J55" s="74">
        <f t="shared" si="4"/>
        <v>9.4000000000000004E-3</v>
      </c>
      <c r="K55" s="89">
        <v>111</v>
      </c>
      <c r="L55" s="90" t="s">
        <v>64</v>
      </c>
      <c r="M55" s="74">
        <f t="shared" si="0"/>
        <v>1.11E-2</v>
      </c>
      <c r="N55" s="89">
        <v>83</v>
      </c>
      <c r="O55" s="90" t="s">
        <v>64</v>
      </c>
      <c r="P55" s="74">
        <f t="shared" si="1"/>
        <v>8.3000000000000001E-3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5.3199999999999997E-2</v>
      </c>
      <c r="F56" s="92">
        <v>2.0969999999999999E-2</v>
      </c>
      <c r="G56" s="88">
        <f t="shared" si="3"/>
        <v>7.417E-2</v>
      </c>
      <c r="H56" s="89">
        <v>104</v>
      </c>
      <c r="I56" s="90" t="s">
        <v>64</v>
      </c>
      <c r="J56" s="74">
        <f t="shared" si="4"/>
        <v>1.04E-2</v>
      </c>
      <c r="K56" s="89">
        <v>119</v>
      </c>
      <c r="L56" s="90" t="s">
        <v>64</v>
      </c>
      <c r="M56" s="74">
        <f t="shared" si="0"/>
        <v>1.1899999999999999E-2</v>
      </c>
      <c r="N56" s="89">
        <v>90</v>
      </c>
      <c r="O56" s="90" t="s">
        <v>64</v>
      </c>
      <c r="P56" s="74">
        <f t="shared" si="1"/>
        <v>8.9999999999999993E-3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5.5789999999999999E-2</v>
      </c>
      <c r="F57" s="92">
        <v>2.0899999999999998E-2</v>
      </c>
      <c r="G57" s="88">
        <f t="shared" si="3"/>
        <v>7.6689999999999994E-2</v>
      </c>
      <c r="H57" s="89">
        <v>113</v>
      </c>
      <c r="I57" s="90" t="s">
        <v>64</v>
      </c>
      <c r="J57" s="74">
        <f t="shared" si="4"/>
        <v>1.1300000000000001E-2</v>
      </c>
      <c r="K57" s="89">
        <v>127</v>
      </c>
      <c r="L57" s="90" t="s">
        <v>64</v>
      </c>
      <c r="M57" s="74">
        <f t="shared" si="0"/>
        <v>1.2699999999999999E-2</v>
      </c>
      <c r="N57" s="89">
        <v>96</v>
      </c>
      <c r="O57" s="90" t="s">
        <v>64</v>
      </c>
      <c r="P57" s="74">
        <f t="shared" si="1"/>
        <v>9.6000000000000009E-3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5.8270000000000002E-2</v>
      </c>
      <c r="F58" s="92">
        <v>2.0799999999999999E-2</v>
      </c>
      <c r="G58" s="88">
        <f t="shared" si="3"/>
        <v>7.9070000000000001E-2</v>
      </c>
      <c r="H58" s="89">
        <v>122</v>
      </c>
      <c r="I58" s="90" t="s">
        <v>64</v>
      </c>
      <c r="J58" s="74">
        <f t="shared" si="4"/>
        <v>1.2199999999999999E-2</v>
      </c>
      <c r="K58" s="89">
        <v>135</v>
      </c>
      <c r="L58" s="90" t="s">
        <v>64</v>
      </c>
      <c r="M58" s="74">
        <f t="shared" si="0"/>
        <v>1.3500000000000002E-2</v>
      </c>
      <c r="N58" s="89">
        <v>102</v>
      </c>
      <c r="O58" s="90" t="s">
        <v>64</v>
      </c>
      <c r="P58" s="74">
        <f t="shared" si="1"/>
        <v>1.0199999999999999E-2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6.0650000000000003E-2</v>
      </c>
      <c r="F59" s="92">
        <v>2.069E-2</v>
      </c>
      <c r="G59" s="88">
        <f t="shared" si="3"/>
        <v>8.1339999999999996E-2</v>
      </c>
      <c r="H59" s="89">
        <v>131</v>
      </c>
      <c r="I59" s="90" t="s">
        <v>64</v>
      </c>
      <c r="J59" s="74">
        <f t="shared" si="4"/>
        <v>1.3100000000000001E-2</v>
      </c>
      <c r="K59" s="89">
        <v>142</v>
      </c>
      <c r="L59" s="90" t="s">
        <v>64</v>
      </c>
      <c r="M59" s="74">
        <f t="shared" si="0"/>
        <v>1.4199999999999999E-2</v>
      </c>
      <c r="N59" s="89">
        <v>108</v>
      </c>
      <c r="O59" s="90" t="s">
        <v>64</v>
      </c>
      <c r="P59" s="74">
        <f t="shared" si="1"/>
        <v>1.0800000000000001E-2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6.2939999999999996E-2</v>
      </c>
      <c r="F60" s="92">
        <v>2.0570000000000001E-2</v>
      </c>
      <c r="G60" s="88">
        <f t="shared" si="3"/>
        <v>8.3510000000000001E-2</v>
      </c>
      <c r="H60" s="89">
        <v>140</v>
      </c>
      <c r="I60" s="90" t="s">
        <v>64</v>
      </c>
      <c r="J60" s="74">
        <f t="shared" si="4"/>
        <v>1.4000000000000002E-2</v>
      </c>
      <c r="K60" s="89">
        <v>150</v>
      </c>
      <c r="L60" s="90" t="s">
        <v>64</v>
      </c>
      <c r="M60" s="74">
        <f t="shared" si="0"/>
        <v>1.4999999999999999E-2</v>
      </c>
      <c r="N60" s="89">
        <v>113</v>
      </c>
      <c r="O60" s="90" t="s">
        <v>64</v>
      </c>
      <c r="P60" s="74">
        <f t="shared" si="1"/>
        <v>1.1300000000000001E-2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6.7290000000000003E-2</v>
      </c>
      <c r="F61" s="92">
        <v>2.0299999999999999E-2</v>
      </c>
      <c r="G61" s="88">
        <f t="shared" si="3"/>
        <v>8.7590000000000001E-2</v>
      </c>
      <c r="H61" s="89">
        <v>158</v>
      </c>
      <c r="I61" s="90" t="s">
        <v>64</v>
      </c>
      <c r="J61" s="74">
        <f t="shared" si="4"/>
        <v>1.5800000000000002E-2</v>
      </c>
      <c r="K61" s="89">
        <v>163</v>
      </c>
      <c r="L61" s="90" t="s">
        <v>64</v>
      </c>
      <c r="M61" s="74">
        <f t="shared" si="0"/>
        <v>1.6300000000000002E-2</v>
      </c>
      <c r="N61" s="89">
        <v>124</v>
      </c>
      <c r="O61" s="90" t="s">
        <v>64</v>
      </c>
      <c r="P61" s="74">
        <f t="shared" si="1"/>
        <v>1.24E-2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7.1370000000000003E-2</v>
      </c>
      <c r="F62" s="92">
        <v>0.02</v>
      </c>
      <c r="G62" s="88">
        <f t="shared" si="3"/>
        <v>9.1370000000000007E-2</v>
      </c>
      <c r="H62" s="89">
        <v>176</v>
      </c>
      <c r="I62" s="90" t="s">
        <v>64</v>
      </c>
      <c r="J62" s="74">
        <f t="shared" si="4"/>
        <v>1.7599999999999998E-2</v>
      </c>
      <c r="K62" s="89">
        <v>177</v>
      </c>
      <c r="L62" s="90" t="s">
        <v>64</v>
      </c>
      <c r="M62" s="74">
        <f t="shared" si="0"/>
        <v>1.77E-2</v>
      </c>
      <c r="N62" s="89">
        <v>135</v>
      </c>
      <c r="O62" s="90" t="s">
        <v>64</v>
      </c>
      <c r="P62" s="74">
        <f t="shared" si="1"/>
        <v>1.3500000000000002E-2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7.5230000000000005E-2</v>
      </c>
      <c r="F63" s="92">
        <v>1.9699999999999999E-2</v>
      </c>
      <c r="G63" s="88">
        <f t="shared" si="3"/>
        <v>9.493E-2</v>
      </c>
      <c r="H63" s="89">
        <v>194</v>
      </c>
      <c r="I63" s="90" t="s">
        <v>64</v>
      </c>
      <c r="J63" s="74">
        <f t="shared" si="4"/>
        <v>1.9400000000000001E-2</v>
      </c>
      <c r="K63" s="89">
        <v>190</v>
      </c>
      <c r="L63" s="90" t="s">
        <v>64</v>
      </c>
      <c r="M63" s="74">
        <f t="shared" si="0"/>
        <v>1.9E-2</v>
      </c>
      <c r="N63" s="89">
        <v>145</v>
      </c>
      <c r="O63" s="90" t="s">
        <v>64</v>
      </c>
      <c r="P63" s="74">
        <f t="shared" si="1"/>
        <v>1.4499999999999999E-2</v>
      </c>
    </row>
    <row r="64" spans="2:16">
      <c r="B64" s="89">
        <v>1.1000000000000001</v>
      </c>
      <c r="C64" s="93" t="s">
        <v>63</v>
      </c>
      <c r="D64" s="118">
        <f t="shared" ref="D64:D72" si="5">B64/1000/$C$5</f>
        <v>5.5000000000000003E-4</v>
      </c>
      <c r="E64" s="91">
        <v>7.8899999999999998E-2</v>
      </c>
      <c r="F64" s="92">
        <v>1.9390000000000001E-2</v>
      </c>
      <c r="G64" s="88">
        <f t="shared" si="3"/>
        <v>9.8290000000000002E-2</v>
      </c>
      <c r="H64" s="89">
        <v>212</v>
      </c>
      <c r="I64" s="90" t="s">
        <v>64</v>
      </c>
      <c r="J64" s="74">
        <f t="shared" si="4"/>
        <v>2.12E-2</v>
      </c>
      <c r="K64" s="89">
        <v>202</v>
      </c>
      <c r="L64" s="90" t="s">
        <v>64</v>
      </c>
      <c r="M64" s="74">
        <f t="shared" si="0"/>
        <v>2.0200000000000003E-2</v>
      </c>
      <c r="N64" s="89">
        <v>155</v>
      </c>
      <c r="O64" s="90" t="s">
        <v>64</v>
      </c>
      <c r="P64" s="74">
        <f t="shared" si="1"/>
        <v>1.55E-2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8.2409999999999997E-2</v>
      </c>
      <c r="F65" s="92">
        <v>1.908E-2</v>
      </c>
      <c r="G65" s="88">
        <f t="shared" si="3"/>
        <v>0.10149</v>
      </c>
      <c r="H65" s="89">
        <v>230</v>
      </c>
      <c r="I65" s="90" t="s">
        <v>64</v>
      </c>
      <c r="J65" s="74">
        <f t="shared" si="4"/>
        <v>2.3E-2</v>
      </c>
      <c r="K65" s="89">
        <v>214</v>
      </c>
      <c r="L65" s="90" t="s">
        <v>64</v>
      </c>
      <c r="M65" s="74">
        <f t="shared" si="0"/>
        <v>2.1399999999999999E-2</v>
      </c>
      <c r="N65" s="89">
        <v>165</v>
      </c>
      <c r="O65" s="90" t="s">
        <v>64</v>
      </c>
      <c r="P65" s="74">
        <f t="shared" si="1"/>
        <v>1.6500000000000001E-2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8.5779999999999995E-2</v>
      </c>
      <c r="F66" s="92">
        <v>1.8780000000000002E-2</v>
      </c>
      <c r="G66" s="88">
        <f t="shared" si="3"/>
        <v>0.10456</v>
      </c>
      <c r="H66" s="89">
        <v>248</v>
      </c>
      <c r="I66" s="90" t="s">
        <v>64</v>
      </c>
      <c r="J66" s="74">
        <f t="shared" si="4"/>
        <v>2.4799999999999999E-2</v>
      </c>
      <c r="K66" s="89">
        <v>225</v>
      </c>
      <c r="L66" s="90" t="s">
        <v>64</v>
      </c>
      <c r="M66" s="74">
        <f t="shared" si="0"/>
        <v>2.2499999999999999E-2</v>
      </c>
      <c r="N66" s="89">
        <v>174</v>
      </c>
      <c r="O66" s="90" t="s">
        <v>64</v>
      </c>
      <c r="P66" s="74">
        <f t="shared" si="1"/>
        <v>1.7399999999999999E-2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8.9020000000000002E-2</v>
      </c>
      <c r="F67" s="92">
        <v>1.848E-2</v>
      </c>
      <c r="G67" s="88">
        <f t="shared" si="3"/>
        <v>0.1075</v>
      </c>
      <c r="H67" s="89">
        <v>266</v>
      </c>
      <c r="I67" s="90" t="s">
        <v>64</v>
      </c>
      <c r="J67" s="74">
        <f t="shared" si="4"/>
        <v>2.6600000000000002E-2</v>
      </c>
      <c r="K67" s="89">
        <v>236</v>
      </c>
      <c r="L67" s="90" t="s">
        <v>64</v>
      </c>
      <c r="M67" s="74">
        <f t="shared" si="0"/>
        <v>2.3599999999999999E-2</v>
      </c>
      <c r="N67" s="89">
        <v>183</v>
      </c>
      <c r="O67" s="90" t="s">
        <v>64</v>
      </c>
      <c r="P67" s="74">
        <f t="shared" si="1"/>
        <v>1.83E-2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9.214E-2</v>
      </c>
      <c r="F68" s="92">
        <v>1.8190000000000001E-2</v>
      </c>
      <c r="G68" s="88">
        <f t="shared" si="3"/>
        <v>0.11033</v>
      </c>
      <c r="H68" s="89">
        <v>284</v>
      </c>
      <c r="I68" s="90" t="s">
        <v>64</v>
      </c>
      <c r="J68" s="74">
        <f t="shared" si="4"/>
        <v>2.8399999999999998E-2</v>
      </c>
      <c r="K68" s="89">
        <v>247</v>
      </c>
      <c r="L68" s="90" t="s">
        <v>64</v>
      </c>
      <c r="M68" s="74">
        <f t="shared" si="0"/>
        <v>2.47E-2</v>
      </c>
      <c r="N68" s="89">
        <v>192</v>
      </c>
      <c r="O68" s="90" t="s">
        <v>64</v>
      </c>
      <c r="P68" s="74">
        <f t="shared" si="1"/>
        <v>1.9200000000000002E-2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9.5159999999999995E-2</v>
      </c>
      <c r="F69" s="92">
        <v>1.7899999999999999E-2</v>
      </c>
      <c r="G69" s="88">
        <f t="shared" si="3"/>
        <v>0.11305999999999999</v>
      </c>
      <c r="H69" s="89">
        <v>302</v>
      </c>
      <c r="I69" s="90" t="s">
        <v>64</v>
      </c>
      <c r="J69" s="74">
        <f t="shared" si="4"/>
        <v>3.0199999999999998E-2</v>
      </c>
      <c r="K69" s="89">
        <v>258</v>
      </c>
      <c r="L69" s="90" t="s">
        <v>64</v>
      </c>
      <c r="M69" s="74">
        <f t="shared" si="0"/>
        <v>2.58E-2</v>
      </c>
      <c r="N69" s="89">
        <v>201</v>
      </c>
      <c r="O69" s="90" t="s">
        <v>64</v>
      </c>
      <c r="P69" s="74">
        <f t="shared" si="1"/>
        <v>2.01E-2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9.8089999999999997E-2</v>
      </c>
      <c r="F70" s="92">
        <v>1.763E-2</v>
      </c>
      <c r="G70" s="88">
        <f t="shared" si="3"/>
        <v>0.11571999999999999</v>
      </c>
      <c r="H70" s="89">
        <v>320</v>
      </c>
      <c r="I70" s="90" t="s">
        <v>64</v>
      </c>
      <c r="J70" s="74">
        <f t="shared" si="4"/>
        <v>3.2000000000000001E-2</v>
      </c>
      <c r="K70" s="89">
        <v>268</v>
      </c>
      <c r="L70" s="90" t="s">
        <v>64</v>
      </c>
      <c r="M70" s="74">
        <f t="shared" si="0"/>
        <v>2.6800000000000001E-2</v>
      </c>
      <c r="N70" s="89">
        <v>210</v>
      </c>
      <c r="O70" s="90" t="s">
        <v>64</v>
      </c>
      <c r="P70" s="74">
        <f t="shared" si="1"/>
        <v>2.0999999999999998E-2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0.1009</v>
      </c>
      <c r="F71" s="92">
        <v>1.736E-2</v>
      </c>
      <c r="G71" s="88">
        <f t="shared" si="3"/>
        <v>0.11826</v>
      </c>
      <c r="H71" s="89">
        <v>337</v>
      </c>
      <c r="I71" s="90" t="s">
        <v>64</v>
      </c>
      <c r="J71" s="74">
        <f t="shared" si="4"/>
        <v>3.3700000000000001E-2</v>
      </c>
      <c r="K71" s="89">
        <v>278</v>
      </c>
      <c r="L71" s="90" t="s">
        <v>64</v>
      </c>
      <c r="M71" s="74">
        <f t="shared" si="0"/>
        <v>2.7800000000000002E-2</v>
      </c>
      <c r="N71" s="89">
        <v>218</v>
      </c>
      <c r="O71" s="90" t="s">
        <v>64</v>
      </c>
      <c r="P71" s="74">
        <f t="shared" si="1"/>
        <v>2.18E-2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0.10639999999999999</v>
      </c>
      <c r="F72" s="92">
        <v>1.6840000000000001E-2</v>
      </c>
      <c r="G72" s="88">
        <f t="shared" si="3"/>
        <v>0.12323999999999999</v>
      </c>
      <c r="H72" s="89">
        <v>373</v>
      </c>
      <c r="I72" s="90" t="s">
        <v>64</v>
      </c>
      <c r="J72" s="74">
        <f t="shared" si="4"/>
        <v>3.73E-2</v>
      </c>
      <c r="K72" s="89">
        <v>296</v>
      </c>
      <c r="L72" s="90" t="s">
        <v>64</v>
      </c>
      <c r="M72" s="74">
        <f t="shared" si="0"/>
        <v>2.9599999999999998E-2</v>
      </c>
      <c r="N72" s="89">
        <v>234</v>
      </c>
      <c r="O72" s="90" t="s">
        <v>64</v>
      </c>
      <c r="P72" s="74">
        <f t="shared" si="1"/>
        <v>2.3400000000000001E-2</v>
      </c>
    </row>
    <row r="73" spans="2:16">
      <c r="B73" s="89">
        <v>2.25</v>
      </c>
      <c r="C73" s="90" t="s">
        <v>63</v>
      </c>
      <c r="D73" s="118">
        <f t="shared" ref="D73:D83" si="6">B73/1000/$C$5</f>
        <v>1.1249999999999999E-3</v>
      </c>
      <c r="E73" s="91">
        <v>0.1128</v>
      </c>
      <c r="F73" s="92">
        <v>1.6240000000000001E-2</v>
      </c>
      <c r="G73" s="88">
        <f t="shared" si="3"/>
        <v>0.12903999999999999</v>
      </c>
      <c r="H73" s="89">
        <v>417</v>
      </c>
      <c r="I73" s="90" t="s">
        <v>64</v>
      </c>
      <c r="J73" s="74">
        <f t="shared" si="4"/>
        <v>4.1700000000000001E-2</v>
      </c>
      <c r="K73" s="89">
        <v>319</v>
      </c>
      <c r="L73" s="90" t="s">
        <v>64</v>
      </c>
      <c r="M73" s="74">
        <f t="shared" si="0"/>
        <v>3.1899999999999998E-2</v>
      </c>
      <c r="N73" s="89">
        <v>254</v>
      </c>
      <c r="O73" s="90" t="s">
        <v>64</v>
      </c>
      <c r="P73" s="74">
        <f t="shared" si="1"/>
        <v>2.5399999999999999E-2</v>
      </c>
    </row>
    <row r="74" spans="2:16">
      <c r="B74" s="89">
        <v>2.5</v>
      </c>
      <c r="C74" s="90" t="s">
        <v>63</v>
      </c>
      <c r="D74" s="118">
        <f t="shared" si="6"/>
        <v>1.25E-3</v>
      </c>
      <c r="E74" s="91">
        <v>0.11899999999999999</v>
      </c>
      <c r="F74" s="92">
        <v>1.5689999999999999E-2</v>
      </c>
      <c r="G74" s="88">
        <f t="shared" si="3"/>
        <v>0.13469</v>
      </c>
      <c r="H74" s="89">
        <v>460</v>
      </c>
      <c r="I74" s="90" t="s">
        <v>64</v>
      </c>
      <c r="J74" s="74">
        <f t="shared" si="4"/>
        <v>4.5999999999999999E-2</v>
      </c>
      <c r="K74" s="89">
        <v>340</v>
      </c>
      <c r="L74" s="90" t="s">
        <v>64</v>
      </c>
      <c r="M74" s="74">
        <f t="shared" si="0"/>
        <v>3.4000000000000002E-2</v>
      </c>
      <c r="N74" s="89">
        <v>272</v>
      </c>
      <c r="O74" s="90" t="s">
        <v>64</v>
      </c>
      <c r="P74" s="74">
        <f t="shared" si="1"/>
        <v>2.7200000000000002E-2</v>
      </c>
    </row>
    <row r="75" spans="2:16">
      <c r="B75" s="89">
        <v>2.75</v>
      </c>
      <c r="C75" s="90" t="s">
        <v>63</v>
      </c>
      <c r="D75" s="118">
        <f t="shared" si="6"/>
        <v>1.3749999999999999E-3</v>
      </c>
      <c r="E75" s="91">
        <v>0.12479999999999999</v>
      </c>
      <c r="F75" s="92">
        <v>1.5169999999999999E-2</v>
      </c>
      <c r="G75" s="88">
        <f t="shared" si="3"/>
        <v>0.13996999999999998</v>
      </c>
      <c r="H75" s="89">
        <v>504</v>
      </c>
      <c r="I75" s="90" t="s">
        <v>64</v>
      </c>
      <c r="J75" s="74">
        <f t="shared" si="4"/>
        <v>5.04E-2</v>
      </c>
      <c r="K75" s="89">
        <v>359</v>
      </c>
      <c r="L75" s="90" t="s">
        <v>64</v>
      </c>
      <c r="M75" s="74">
        <f t="shared" si="0"/>
        <v>3.5900000000000001E-2</v>
      </c>
      <c r="N75" s="89">
        <v>290</v>
      </c>
      <c r="O75" s="90" t="s">
        <v>64</v>
      </c>
      <c r="P75" s="74">
        <f t="shared" si="1"/>
        <v>2.8999999999999998E-2</v>
      </c>
    </row>
    <row r="76" spans="2:16">
      <c r="B76" s="89">
        <v>3</v>
      </c>
      <c r="C76" s="90" t="s">
        <v>63</v>
      </c>
      <c r="D76" s="118">
        <f t="shared" si="6"/>
        <v>1.5E-3</v>
      </c>
      <c r="E76" s="91">
        <v>0.1303</v>
      </c>
      <c r="F76" s="92">
        <v>1.47E-2</v>
      </c>
      <c r="G76" s="88">
        <f t="shared" si="3"/>
        <v>0.14499999999999999</v>
      </c>
      <c r="H76" s="89">
        <v>547</v>
      </c>
      <c r="I76" s="90" t="s">
        <v>64</v>
      </c>
      <c r="J76" s="74">
        <f t="shared" si="4"/>
        <v>5.4700000000000006E-2</v>
      </c>
      <c r="K76" s="89">
        <v>378</v>
      </c>
      <c r="L76" s="90" t="s">
        <v>64</v>
      </c>
      <c r="M76" s="74">
        <f t="shared" si="0"/>
        <v>3.78E-2</v>
      </c>
      <c r="N76" s="89">
        <v>307</v>
      </c>
      <c r="O76" s="90" t="s">
        <v>64</v>
      </c>
      <c r="P76" s="74">
        <f t="shared" si="1"/>
        <v>3.0699999999999998E-2</v>
      </c>
    </row>
    <row r="77" spans="2:16">
      <c r="B77" s="89">
        <v>3.25</v>
      </c>
      <c r="C77" s="90" t="s">
        <v>63</v>
      </c>
      <c r="D77" s="118">
        <f t="shared" si="6"/>
        <v>1.6249999999999999E-3</v>
      </c>
      <c r="E77" s="91">
        <v>0.1356</v>
      </c>
      <c r="F77" s="92">
        <v>1.4250000000000001E-2</v>
      </c>
      <c r="G77" s="88">
        <f t="shared" si="3"/>
        <v>0.14985000000000001</v>
      </c>
      <c r="H77" s="89">
        <v>589</v>
      </c>
      <c r="I77" s="90" t="s">
        <v>64</v>
      </c>
      <c r="J77" s="74">
        <f t="shared" si="4"/>
        <v>5.8899999999999994E-2</v>
      </c>
      <c r="K77" s="89">
        <v>396</v>
      </c>
      <c r="L77" s="90" t="s">
        <v>64</v>
      </c>
      <c r="M77" s="74">
        <f t="shared" si="0"/>
        <v>3.9600000000000003E-2</v>
      </c>
      <c r="N77" s="89">
        <v>324</v>
      </c>
      <c r="O77" s="90" t="s">
        <v>64</v>
      </c>
      <c r="P77" s="74">
        <f t="shared" si="1"/>
        <v>3.2399999999999998E-2</v>
      </c>
    </row>
    <row r="78" spans="2:16">
      <c r="B78" s="89">
        <v>3.5</v>
      </c>
      <c r="C78" s="90" t="s">
        <v>63</v>
      </c>
      <c r="D78" s="118">
        <f t="shared" si="6"/>
        <v>1.75E-3</v>
      </c>
      <c r="E78" s="91">
        <v>0.14069999999999999</v>
      </c>
      <c r="F78" s="92">
        <v>1.384E-2</v>
      </c>
      <c r="G78" s="88">
        <f t="shared" si="3"/>
        <v>0.15453999999999998</v>
      </c>
      <c r="H78" s="89">
        <v>632</v>
      </c>
      <c r="I78" s="90" t="s">
        <v>64</v>
      </c>
      <c r="J78" s="74">
        <f t="shared" si="4"/>
        <v>6.3200000000000006E-2</v>
      </c>
      <c r="K78" s="89">
        <v>413</v>
      </c>
      <c r="L78" s="90" t="s">
        <v>64</v>
      </c>
      <c r="M78" s="74">
        <f t="shared" si="0"/>
        <v>4.1299999999999996E-2</v>
      </c>
      <c r="N78" s="89">
        <v>340</v>
      </c>
      <c r="O78" s="90" t="s">
        <v>64</v>
      </c>
      <c r="P78" s="74">
        <f t="shared" si="1"/>
        <v>3.4000000000000002E-2</v>
      </c>
    </row>
    <row r="79" spans="2:16">
      <c r="B79" s="89">
        <v>3.75</v>
      </c>
      <c r="C79" s="90" t="s">
        <v>63</v>
      </c>
      <c r="D79" s="118">
        <f t="shared" si="6"/>
        <v>1.8749999999999999E-3</v>
      </c>
      <c r="E79" s="91">
        <v>0.1457</v>
      </c>
      <c r="F79" s="92">
        <v>1.345E-2</v>
      </c>
      <c r="G79" s="88">
        <f t="shared" si="3"/>
        <v>0.15914999999999999</v>
      </c>
      <c r="H79" s="89">
        <v>674</v>
      </c>
      <c r="I79" s="90" t="s">
        <v>64</v>
      </c>
      <c r="J79" s="74">
        <f t="shared" si="4"/>
        <v>6.7400000000000002E-2</v>
      </c>
      <c r="K79" s="89">
        <v>429</v>
      </c>
      <c r="L79" s="90" t="s">
        <v>64</v>
      </c>
      <c r="M79" s="74">
        <f t="shared" si="0"/>
        <v>4.2900000000000001E-2</v>
      </c>
      <c r="N79" s="89">
        <v>355</v>
      </c>
      <c r="O79" s="90" t="s">
        <v>64</v>
      </c>
      <c r="P79" s="74">
        <f t="shared" si="1"/>
        <v>3.5499999999999997E-2</v>
      </c>
    </row>
    <row r="80" spans="2:16">
      <c r="B80" s="89">
        <v>4</v>
      </c>
      <c r="C80" s="90" t="s">
        <v>63</v>
      </c>
      <c r="D80" s="118">
        <f t="shared" si="6"/>
        <v>2E-3</v>
      </c>
      <c r="E80" s="91">
        <v>0.15049999999999999</v>
      </c>
      <c r="F80" s="92">
        <v>1.3089999999999999E-2</v>
      </c>
      <c r="G80" s="88">
        <f t="shared" si="3"/>
        <v>0.16358999999999999</v>
      </c>
      <c r="H80" s="89">
        <v>715</v>
      </c>
      <c r="I80" s="90" t="s">
        <v>64</v>
      </c>
      <c r="J80" s="74">
        <f t="shared" si="4"/>
        <v>7.1499999999999994E-2</v>
      </c>
      <c r="K80" s="89">
        <v>445</v>
      </c>
      <c r="L80" s="90" t="s">
        <v>64</v>
      </c>
      <c r="M80" s="74">
        <f t="shared" si="0"/>
        <v>4.4499999999999998E-2</v>
      </c>
      <c r="N80" s="89">
        <v>370</v>
      </c>
      <c r="O80" s="90" t="s">
        <v>64</v>
      </c>
      <c r="P80" s="74">
        <f t="shared" si="1"/>
        <v>3.6999999999999998E-2</v>
      </c>
    </row>
    <row r="81" spans="2:16">
      <c r="B81" s="89">
        <v>4.5</v>
      </c>
      <c r="C81" s="90" t="s">
        <v>63</v>
      </c>
      <c r="D81" s="118">
        <f t="shared" si="6"/>
        <v>2.2499999999999998E-3</v>
      </c>
      <c r="E81" s="91">
        <v>0.1588</v>
      </c>
      <c r="F81" s="92">
        <v>1.243E-2</v>
      </c>
      <c r="G81" s="88">
        <f t="shared" si="3"/>
        <v>0.17122999999999999</v>
      </c>
      <c r="H81" s="89">
        <v>798</v>
      </c>
      <c r="I81" s="90" t="s">
        <v>64</v>
      </c>
      <c r="J81" s="74">
        <f t="shared" si="4"/>
        <v>7.980000000000001E-2</v>
      </c>
      <c r="K81" s="89">
        <v>474</v>
      </c>
      <c r="L81" s="90" t="s">
        <v>64</v>
      </c>
      <c r="M81" s="74">
        <f t="shared" si="0"/>
        <v>4.7399999999999998E-2</v>
      </c>
      <c r="N81" s="89">
        <v>398</v>
      </c>
      <c r="O81" s="90" t="s">
        <v>64</v>
      </c>
      <c r="P81" s="74">
        <f t="shared" si="1"/>
        <v>3.9800000000000002E-2</v>
      </c>
    </row>
    <row r="82" spans="2:16">
      <c r="B82" s="89">
        <v>5</v>
      </c>
      <c r="C82" s="90" t="s">
        <v>63</v>
      </c>
      <c r="D82" s="118">
        <f t="shared" si="6"/>
        <v>2.5000000000000001E-3</v>
      </c>
      <c r="E82" s="91">
        <v>0.16689999999999999</v>
      </c>
      <c r="F82" s="92">
        <v>1.1849999999999999E-2</v>
      </c>
      <c r="G82" s="88">
        <f t="shared" si="3"/>
        <v>0.17874999999999999</v>
      </c>
      <c r="H82" s="89">
        <v>879</v>
      </c>
      <c r="I82" s="90" t="s">
        <v>64</v>
      </c>
      <c r="J82" s="74">
        <f t="shared" si="4"/>
        <v>8.7900000000000006E-2</v>
      </c>
      <c r="K82" s="89">
        <v>500</v>
      </c>
      <c r="L82" s="90" t="s">
        <v>64</v>
      </c>
      <c r="M82" s="74">
        <f t="shared" si="0"/>
        <v>0.05</v>
      </c>
      <c r="N82" s="89">
        <v>425</v>
      </c>
      <c r="O82" s="90" t="s">
        <v>64</v>
      </c>
      <c r="P82" s="74">
        <f t="shared" si="1"/>
        <v>4.2499999999999996E-2</v>
      </c>
    </row>
    <row r="83" spans="2:16">
      <c r="B83" s="89">
        <v>5.5</v>
      </c>
      <c r="C83" s="90" t="s">
        <v>63</v>
      </c>
      <c r="D83" s="118">
        <f t="shared" si="6"/>
        <v>2.7499999999999998E-3</v>
      </c>
      <c r="E83" s="91">
        <v>0.17469999999999999</v>
      </c>
      <c r="F83" s="92">
        <v>1.132E-2</v>
      </c>
      <c r="G83" s="88">
        <f t="shared" si="3"/>
        <v>0.18601999999999999</v>
      </c>
      <c r="H83" s="89">
        <v>959</v>
      </c>
      <c r="I83" s="90" t="s">
        <v>64</v>
      </c>
      <c r="J83" s="74">
        <f t="shared" si="4"/>
        <v>9.5899999999999999E-2</v>
      </c>
      <c r="K83" s="89">
        <v>525</v>
      </c>
      <c r="L83" s="90" t="s">
        <v>64</v>
      </c>
      <c r="M83" s="74">
        <f t="shared" si="0"/>
        <v>5.2500000000000005E-2</v>
      </c>
      <c r="N83" s="89">
        <v>450</v>
      </c>
      <c r="O83" s="90" t="s">
        <v>64</v>
      </c>
      <c r="P83" s="74">
        <f t="shared" si="1"/>
        <v>4.4999999999999998E-2</v>
      </c>
    </row>
    <row r="84" spans="2:16">
      <c r="B84" s="89">
        <v>6</v>
      </c>
      <c r="C84" s="90" t="s">
        <v>63</v>
      </c>
      <c r="D84" s="118">
        <f t="shared" ref="D84:D140" si="7">B84/1000/$C$5</f>
        <v>3.0000000000000001E-3</v>
      </c>
      <c r="E84" s="91">
        <v>0.18229999999999999</v>
      </c>
      <c r="F84" s="92">
        <v>1.085E-2</v>
      </c>
      <c r="G84" s="88">
        <f t="shared" si="3"/>
        <v>0.19314999999999999</v>
      </c>
      <c r="H84" s="89">
        <v>1038</v>
      </c>
      <c r="I84" s="90" t="s">
        <v>64</v>
      </c>
      <c r="J84" s="74">
        <f t="shared" si="4"/>
        <v>0.1038</v>
      </c>
      <c r="K84" s="89">
        <v>549</v>
      </c>
      <c r="L84" s="90" t="s">
        <v>64</v>
      </c>
      <c r="M84" s="74">
        <f t="shared" ref="M84:M147" si="8">K84/1000/10</f>
        <v>5.4900000000000004E-2</v>
      </c>
      <c r="N84" s="89">
        <v>475</v>
      </c>
      <c r="O84" s="90" t="s">
        <v>64</v>
      </c>
      <c r="P84" s="74">
        <f t="shared" ref="P84:P145" si="9">N84/1000/10</f>
        <v>4.7500000000000001E-2</v>
      </c>
    </row>
    <row r="85" spans="2:16">
      <c r="B85" s="89">
        <v>6.5</v>
      </c>
      <c r="C85" s="90" t="s">
        <v>63</v>
      </c>
      <c r="D85" s="118">
        <f t="shared" si="7"/>
        <v>3.2499999999999999E-3</v>
      </c>
      <c r="E85" s="91">
        <v>0.18959999999999999</v>
      </c>
      <c r="F85" s="92">
        <v>1.042E-2</v>
      </c>
      <c r="G85" s="88">
        <f t="shared" ref="G85:G148" si="10">E85+F85</f>
        <v>0.20002</v>
      </c>
      <c r="H85" s="89">
        <v>1115</v>
      </c>
      <c r="I85" s="90" t="s">
        <v>64</v>
      </c>
      <c r="J85" s="74">
        <f t="shared" ref="J85:J115" si="11">H85/1000/10</f>
        <v>0.1115</v>
      </c>
      <c r="K85" s="89">
        <v>570</v>
      </c>
      <c r="L85" s="90" t="s">
        <v>64</v>
      </c>
      <c r="M85" s="74">
        <f t="shared" si="8"/>
        <v>5.6999999999999995E-2</v>
      </c>
      <c r="N85" s="89">
        <v>497</v>
      </c>
      <c r="O85" s="90" t="s">
        <v>64</v>
      </c>
      <c r="P85" s="74">
        <f t="shared" si="9"/>
        <v>4.9700000000000001E-2</v>
      </c>
    </row>
    <row r="86" spans="2:16">
      <c r="B86" s="89">
        <v>7</v>
      </c>
      <c r="C86" s="90" t="s">
        <v>63</v>
      </c>
      <c r="D86" s="118">
        <f t="shared" si="7"/>
        <v>3.5000000000000001E-3</v>
      </c>
      <c r="E86" s="91">
        <v>0.1966</v>
      </c>
      <c r="F86" s="92">
        <v>1.0030000000000001E-2</v>
      </c>
      <c r="G86" s="88">
        <f t="shared" si="10"/>
        <v>0.20663000000000001</v>
      </c>
      <c r="H86" s="89">
        <v>1192</v>
      </c>
      <c r="I86" s="90" t="s">
        <v>64</v>
      </c>
      <c r="J86" s="74">
        <f t="shared" si="11"/>
        <v>0.1192</v>
      </c>
      <c r="K86" s="89">
        <v>591</v>
      </c>
      <c r="L86" s="90" t="s">
        <v>64</v>
      </c>
      <c r="M86" s="74">
        <f t="shared" si="8"/>
        <v>5.91E-2</v>
      </c>
      <c r="N86" s="89">
        <v>519</v>
      </c>
      <c r="O86" s="90" t="s">
        <v>64</v>
      </c>
      <c r="P86" s="74">
        <f t="shared" si="9"/>
        <v>5.1900000000000002E-2</v>
      </c>
    </row>
    <row r="87" spans="2:16">
      <c r="B87" s="89">
        <v>8</v>
      </c>
      <c r="C87" s="90" t="s">
        <v>63</v>
      </c>
      <c r="D87" s="118">
        <f t="shared" si="7"/>
        <v>4.0000000000000001E-3</v>
      </c>
      <c r="E87" s="91">
        <v>0.20960000000000001</v>
      </c>
      <c r="F87" s="92">
        <v>9.3469999999999994E-3</v>
      </c>
      <c r="G87" s="88">
        <f t="shared" si="10"/>
        <v>0.218947</v>
      </c>
      <c r="H87" s="89">
        <v>1342</v>
      </c>
      <c r="I87" s="90" t="s">
        <v>64</v>
      </c>
      <c r="J87" s="74">
        <f t="shared" si="11"/>
        <v>0.13420000000000001</v>
      </c>
      <c r="K87" s="89">
        <v>628</v>
      </c>
      <c r="L87" s="90" t="s">
        <v>64</v>
      </c>
      <c r="M87" s="74">
        <f t="shared" si="8"/>
        <v>6.2799999999999995E-2</v>
      </c>
      <c r="N87" s="89">
        <v>560</v>
      </c>
      <c r="O87" s="90" t="s">
        <v>64</v>
      </c>
      <c r="P87" s="74">
        <f t="shared" si="9"/>
        <v>5.6000000000000008E-2</v>
      </c>
    </row>
    <row r="88" spans="2:16">
      <c r="B88" s="89">
        <v>9</v>
      </c>
      <c r="C88" s="90" t="s">
        <v>63</v>
      </c>
      <c r="D88" s="118">
        <f t="shared" si="7"/>
        <v>4.4999999999999997E-3</v>
      </c>
      <c r="E88" s="91">
        <v>0.22140000000000001</v>
      </c>
      <c r="F88" s="92">
        <v>8.763E-3</v>
      </c>
      <c r="G88" s="88">
        <f t="shared" si="10"/>
        <v>0.23016300000000001</v>
      </c>
      <c r="H88" s="89">
        <v>1487</v>
      </c>
      <c r="I88" s="90" t="s">
        <v>64</v>
      </c>
      <c r="J88" s="74">
        <f t="shared" si="11"/>
        <v>0.1487</v>
      </c>
      <c r="K88" s="89">
        <v>661</v>
      </c>
      <c r="L88" s="90" t="s">
        <v>64</v>
      </c>
      <c r="M88" s="74">
        <f t="shared" si="8"/>
        <v>6.6100000000000006E-2</v>
      </c>
      <c r="N88" s="89">
        <v>598</v>
      </c>
      <c r="O88" s="90" t="s">
        <v>64</v>
      </c>
      <c r="P88" s="74">
        <f t="shared" si="9"/>
        <v>5.9799999999999999E-2</v>
      </c>
    </row>
    <row r="89" spans="2:16">
      <c r="B89" s="89">
        <v>10</v>
      </c>
      <c r="C89" s="90" t="s">
        <v>63</v>
      </c>
      <c r="D89" s="118">
        <f t="shared" si="7"/>
        <v>5.0000000000000001E-3</v>
      </c>
      <c r="E89" s="91">
        <v>0.23219999999999999</v>
      </c>
      <c r="F89" s="92">
        <v>8.2579999999999997E-3</v>
      </c>
      <c r="G89" s="88">
        <f t="shared" si="10"/>
        <v>0.24045799999999998</v>
      </c>
      <c r="H89" s="89">
        <v>1630</v>
      </c>
      <c r="I89" s="90" t="s">
        <v>64</v>
      </c>
      <c r="J89" s="74">
        <f t="shared" si="11"/>
        <v>0.16299999999999998</v>
      </c>
      <c r="K89" s="89">
        <v>691</v>
      </c>
      <c r="L89" s="90" t="s">
        <v>64</v>
      </c>
      <c r="M89" s="74">
        <f t="shared" si="8"/>
        <v>6.9099999999999995E-2</v>
      </c>
      <c r="N89" s="89">
        <v>634</v>
      </c>
      <c r="O89" s="90" t="s">
        <v>64</v>
      </c>
      <c r="P89" s="74">
        <f t="shared" si="9"/>
        <v>6.3399999999999998E-2</v>
      </c>
    </row>
    <row r="90" spans="2:16">
      <c r="B90" s="89">
        <v>11</v>
      </c>
      <c r="C90" s="90" t="s">
        <v>63</v>
      </c>
      <c r="D90" s="118">
        <f t="shared" si="7"/>
        <v>5.4999999999999997E-3</v>
      </c>
      <c r="E90" s="91">
        <v>0.24199999999999999</v>
      </c>
      <c r="F90" s="92">
        <v>7.816E-3</v>
      </c>
      <c r="G90" s="88">
        <f t="shared" si="10"/>
        <v>0.24981599999999998</v>
      </c>
      <c r="H90" s="89">
        <v>1769</v>
      </c>
      <c r="I90" s="90" t="s">
        <v>64</v>
      </c>
      <c r="J90" s="74">
        <f t="shared" si="11"/>
        <v>0.1769</v>
      </c>
      <c r="K90" s="89">
        <v>719</v>
      </c>
      <c r="L90" s="90" t="s">
        <v>64</v>
      </c>
      <c r="M90" s="74">
        <f t="shared" si="8"/>
        <v>7.1899999999999992E-2</v>
      </c>
      <c r="N90" s="89">
        <v>666</v>
      </c>
      <c r="O90" s="90" t="s">
        <v>64</v>
      </c>
      <c r="P90" s="74">
        <f t="shared" si="9"/>
        <v>6.6600000000000006E-2</v>
      </c>
    </row>
    <row r="91" spans="2:16">
      <c r="B91" s="89">
        <v>12</v>
      </c>
      <c r="C91" s="90" t="s">
        <v>63</v>
      </c>
      <c r="D91" s="118">
        <f t="shared" si="7"/>
        <v>6.0000000000000001E-3</v>
      </c>
      <c r="E91" s="91">
        <v>0.25109999999999999</v>
      </c>
      <c r="F91" s="92">
        <v>7.4260000000000003E-3</v>
      </c>
      <c r="G91" s="88">
        <f t="shared" si="10"/>
        <v>0.25852599999999998</v>
      </c>
      <c r="H91" s="89">
        <v>1905</v>
      </c>
      <c r="I91" s="90" t="s">
        <v>64</v>
      </c>
      <c r="J91" s="74">
        <f t="shared" si="11"/>
        <v>0.1905</v>
      </c>
      <c r="K91" s="89">
        <v>744</v>
      </c>
      <c r="L91" s="90" t="s">
        <v>64</v>
      </c>
      <c r="M91" s="74">
        <f t="shared" si="8"/>
        <v>7.4399999999999994E-2</v>
      </c>
      <c r="N91" s="89">
        <v>697</v>
      </c>
      <c r="O91" s="90" t="s">
        <v>64</v>
      </c>
      <c r="P91" s="74">
        <f t="shared" si="9"/>
        <v>6.9699999999999998E-2</v>
      </c>
    </row>
    <row r="92" spans="2:16">
      <c r="B92" s="89">
        <v>13</v>
      </c>
      <c r="C92" s="90" t="s">
        <v>63</v>
      </c>
      <c r="D92" s="118">
        <f t="shared" si="7"/>
        <v>6.4999999999999997E-3</v>
      </c>
      <c r="E92" s="91">
        <v>0.25979999999999998</v>
      </c>
      <c r="F92" s="92">
        <v>7.0790000000000002E-3</v>
      </c>
      <c r="G92" s="88">
        <f t="shared" si="10"/>
        <v>0.26687899999999998</v>
      </c>
      <c r="H92" s="89">
        <v>2039</v>
      </c>
      <c r="I92" s="90" t="s">
        <v>64</v>
      </c>
      <c r="J92" s="74">
        <f t="shared" si="11"/>
        <v>0.20390000000000003</v>
      </c>
      <c r="K92" s="89">
        <v>767</v>
      </c>
      <c r="L92" s="90" t="s">
        <v>64</v>
      </c>
      <c r="M92" s="74">
        <f t="shared" si="8"/>
        <v>7.6700000000000004E-2</v>
      </c>
      <c r="N92" s="89">
        <v>727</v>
      </c>
      <c r="O92" s="90" t="s">
        <v>64</v>
      </c>
      <c r="P92" s="74">
        <f t="shared" si="9"/>
        <v>7.2700000000000001E-2</v>
      </c>
    </row>
    <row r="93" spans="2:16">
      <c r="B93" s="89">
        <v>14</v>
      </c>
      <c r="C93" s="90" t="s">
        <v>63</v>
      </c>
      <c r="D93" s="118">
        <f t="shared" si="7"/>
        <v>7.0000000000000001E-3</v>
      </c>
      <c r="E93" s="91">
        <v>0.26800000000000002</v>
      </c>
      <c r="F93" s="92">
        <v>6.7669999999999996E-3</v>
      </c>
      <c r="G93" s="88">
        <f t="shared" si="10"/>
        <v>0.27476700000000004</v>
      </c>
      <c r="H93" s="89">
        <v>2171</v>
      </c>
      <c r="I93" s="90" t="s">
        <v>64</v>
      </c>
      <c r="J93" s="74">
        <f t="shared" si="11"/>
        <v>0.21709999999999999</v>
      </c>
      <c r="K93" s="89">
        <v>789</v>
      </c>
      <c r="L93" s="90" t="s">
        <v>64</v>
      </c>
      <c r="M93" s="74">
        <f t="shared" si="8"/>
        <v>7.8899999999999998E-2</v>
      </c>
      <c r="N93" s="89">
        <v>755</v>
      </c>
      <c r="O93" s="90" t="s">
        <v>64</v>
      </c>
      <c r="P93" s="74">
        <f t="shared" si="9"/>
        <v>7.5499999999999998E-2</v>
      </c>
    </row>
    <row r="94" spans="2:16">
      <c r="B94" s="89">
        <v>15</v>
      </c>
      <c r="C94" s="90" t="s">
        <v>63</v>
      </c>
      <c r="D94" s="118">
        <f t="shared" si="7"/>
        <v>7.4999999999999997E-3</v>
      </c>
      <c r="E94" s="91">
        <v>0.27600000000000002</v>
      </c>
      <c r="F94" s="92">
        <v>6.4850000000000003E-3</v>
      </c>
      <c r="G94" s="88">
        <f t="shared" si="10"/>
        <v>0.28248500000000004</v>
      </c>
      <c r="H94" s="89">
        <v>2300</v>
      </c>
      <c r="I94" s="90" t="s">
        <v>64</v>
      </c>
      <c r="J94" s="74">
        <f t="shared" si="11"/>
        <v>0.22999999999999998</v>
      </c>
      <c r="K94" s="89">
        <v>810</v>
      </c>
      <c r="L94" s="90" t="s">
        <v>64</v>
      </c>
      <c r="M94" s="74">
        <f t="shared" si="8"/>
        <v>8.1000000000000003E-2</v>
      </c>
      <c r="N94" s="89">
        <v>781</v>
      </c>
      <c r="O94" s="90" t="s">
        <v>64</v>
      </c>
      <c r="P94" s="74">
        <f t="shared" si="9"/>
        <v>7.8100000000000003E-2</v>
      </c>
    </row>
    <row r="95" spans="2:16">
      <c r="B95" s="89">
        <v>16</v>
      </c>
      <c r="C95" s="90" t="s">
        <v>63</v>
      </c>
      <c r="D95" s="118">
        <f t="shared" si="7"/>
        <v>8.0000000000000002E-3</v>
      </c>
      <c r="E95" s="91">
        <v>0.28389999999999999</v>
      </c>
      <c r="F95" s="92">
        <v>6.2300000000000003E-3</v>
      </c>
      <c r="G95" s="88">
        <f t="shared" si="10"/>
        <v>0.29013</v>
      </c>
      <c r="H95" s="89">
        <v>2427</v>
      </c>
      <c r="I95" s="90" t="s">
        <v>64</v>
      </c>
      <c r="J95" s="74">
        <f t="shared" si="11"/>
        <v>0.2427</v>
      </c>
      <c r="K95" s="89">
        <v>829</v>
      </c>
      <c r="L95" s="90" t="s">
        <v>64</v>
      </c>
      <c r="M95" s="74">
        <f t="shared" si="8"/>
        <v>8.2900000000000001E-2</v>
      </c>
      <c r="N95" s="89">
        <v>806</v>
      </c>
      <c r="O95" s="90" t="s">
        <v>64</v>
      </c>
      <c r="P95" s="74">
        <f t="shared" si="9"/>
        <v>8.0600000000000005E-2</v>
      </c>
    </row>
    <row r="96" spans="2:16">
      <c r="B96" s="89">
        <v>17</v>
      </c>
      <c r="C96" s="90" t="s">
        <v>63</v>
      </c>
      <c r="D96" s="118">
        <f t="shared" si="7"/>
        <v>8.5000000000000006E-3</v>
      </c>
      <c r="E96" s="91">
        <v>0.29160000000000003</v>
      </c>
      <c r="F96" s="92">
        <v>5.9959999999999996E-3</v>
      </c>
      <c r="G96" s="88">
        <f t="shared" si="10"/>
        <v>0.29759600000000003</v>
      </c>
      <c r="H96" s="89">
        <v>2552</v>
      </c>
      <c r="I96" s="90" t="s">
        <v>64</v>
      </c>
      <c r="J96" s="74">
        <f t="shared" si="11"/>
        <v>0.25519999999999998</v>
      </c>
      <c r="K96" s="89">
        <v>846</v>
      </c>
      <c r="L96" s="90" t="s">
        <v>64</v>
      </c>
      <c r="M96" s="74">
        <f t="shared" si="8"/>
        <v>8.4599999999999995E-2</v>
      </c>
      <c r="N96" s="89">
        <v>830</v>
      </c>
      <c r="O96" s="90" t="s">
        <v>64</v>
      </c>
      <c r="P96" s="74">
        <f t="shared" si="9"/>
        <v>8.299999999999999E-2</v>
      </c>
    </row>
    <row r="97" spans="2:16">
      <c r="B97" s="89">
        <v>18</v>
      </c>
      <c r="C97" s="90" t="s">
        <v>63</v>
      </c>
      <c r="D97" s="118">
        <f t="shared" si="7"/>
        <v>8.9999999999999993E-3</v>
      </c>
      <c r="E97" s="91">
        <v>0.29920000000000002</v>
      </c>
      <c r="F97" s="92">
        <v>5.7819999999999998E-3</v>
      </c>
      <c r="G97" s="88">
        <f t="shared" si="10"/>
        <v>0.30498200000000003</v>
      </c>
      <c r="H97" s="89">
        <v>2675</v>
      </c>
      <c r="I97" s="90" t="s">
        <v>64</v>
      </c>
      <c r="J97" s="74">
        <f t="shared" si="11"/>
        <v>0.26749999999999996</v>
      </c>
      <c r="K97" s="89">
        <v>863</v>
      </c>
      <c r="L97" s="90" t="s">
        <v>64</v>
      </c>
      <c r="M97" s="74">
        <f t="shared" si="8"/>
        <v>8.6300000000000002E-2</v>
      </c>
      <c r="N97" s="89">
        <v>853</v>
      </c>
      <c r="O97" s="90" t="s">
        <v>64</v>
      </c>
      <c r="P97" s="74">
        <f t="shared" si="9"/>
        <v>8.5300000000000001E-2</v>
      </c>
    </row>
    <row r="98" spans="2:16">
      <c r="B98" s="89">
        <v>20</v>
      </c>
      <c r="C98" s="90" t="s">
        <v>63</v>
      </c>
      <c r="D98" s="118">
        <f t="shared" si="7"/>
        <v>0.01</v>
      </c>
      <c r="E98" s="91">
        <v>0.31419999999999998</v>
      </c>
      <c r="F98" s="92">
        <v>5.4019999999999997E-3</v>
      </c>
      <c r="G98" s="88">
        <f t="shared" si="10"/>
        <v>0.319602</v>
      </c>
      <c r="H98" s="89">
        <v>2914</v>
      </c>
      <c r="I98" s="90" t="s">
        <v>64</v>
      </c>
      <c r="J98" s="74">
        <f t="shared" si="11"/>
        <v>0.29139999999999999</v>
      </c>
      <c r="K98" s="89">
        <v>894</v>
      </c>
      <c r="L98" s="90" t="s">
        <v>64</v>
      </c>
      <c r="M98" s="74">
        <f t="shared" si="8"/>
        <v>8.9400000000000007E-2</v>
      </c>
      <c r="N98" s="89">
        <v>896</v>
      </c>
      <c r="O98" s="90" t="s">
        <v>64</v>
      </c>
      <c r="P98" s="74">
        <f t="shared" si="9"/>
        <v>8.9599999999999999E-2</v>
      </c>
    </row>
    <row r="99" spans="2:16">
      <c r="B99" s="89">
        <v>22.5</v>
      </c>
      <c r="C99" s="90" t="s">
        <v>63</v>
      </c>
      <c r="D99" s="118">
        <f t="shared" si="7"/>
        <v>1.125E-2</v>
      </c>
      <c r="E99" s="91">
        <v>0.33260000000000001</v>
      </c>
      <c r="F99" s="92">
        <v>5.0000000000000001E-3</v>
      </c>
      <c r="G99" s="88">
        <f t="shared" si="10"/>
        <v>0.33760000000000001</v>
      </c>
      <c r="H99" s="89">
        <v>3202</v>
      </c>
      <c r="I99" s="90" t="s">
        <v>64</v>
      </c>
      <c r="J99" s="74">
        <f t="shared" si="11"/>
        <v>0.32019999999999998</v>
      </c>
      <c r="K99" s="89">
        <v>928</v>
      </c>
      <c r="L99" s="90" t="s">
        <v>64</v>
      </c>
      <c r="M99" s="74">
        <f t="shared" si="8"/>
        <v>9.2800000000000007E-2</v>
      </c>
      <c r="N99" s="89">
        <v>945</v>
      </c>
      <c r="O99" s="90" t="s">
        <v>64</v>
      </c>
      <c r="P99" s="74">
        <f t="shared" si="9"/>
        <v>9.4500000000000001E-2</v>
      </c>
    </row>
    <row r="100" spans="2:16">
      <c r="B100" s="89">
        <v>25</v>
      </c>
      <c r="C100" s="90" t="s">
        <v>63</v>
      </c>
      <c r="D100" s="118">
        <f t="shared" si="7"/>
        <v>1.2500000000000001E-2</v>
      </c>
      <c r="E100" s="91">
        <v>0.35020000000000001</v>
      </c>
      <c r="F100" s="92">
        <v>4.6610000000000002E-3</v>
      </c>
      <c r="G100" s="88">
        <f t="shared" si="10"/>
        <v>0.35486100000000004</v>
      </c>
      <c r="H100" s="89">
        <v>3479</v>
      </c>
      <c r="I100" s="90" t="s">
        <v>64</v>
      </c>
      <c r="J100" s="74">
        <f t="shared" si="11"/>
        <v>0.34789999999999999</v>
      </c>
      <c r="K100" s="89">
        <v>958</v>
      </c>
      <c r="L100" s="90" t="s">
        <v>64</v>
      </c>
      <c r="M100" s="74">
        <f t="shared" si="8"/>
        <v>9.5799999999999996E-2</v>
      </c>
      <c r="N100" s="89">
        <v>989</v>
      </c>
      <c r="O100" s="90" t="s">
        <v>64</v>
      </c>
      <c r="P100" s="74">
        <f t="shared" si="9"/>
        <v>9.8900000000000002E-2</v>
      </c>
    </row>
    <row r="101" spans="2:16">
      <c r="B101" s="89">
        <v>27.5</v>
      </c>
      <c r="C101" s="90" t="s">
        <v>63</v>
      </c>
      <c r="D101" s="118">
        <f t="shared" si="7"/>
        <v>1.375E-2</v>
      </c>
      <c r="E101" s="91">
        <v>0.36699999999999999</v>
      </c>
      <c r="F101" s="92">
        <v>4.3699999999999998E-3</v>
      </c>
      <c r="G101" s="88">
        <f t="shared" si="10"/>
        <v>0.37136999999999998</v>
      </c>
      <c r="H101" s="89">
        <v>3746</v>
      </c>
      <c r="I101" s="90" t="s">
        <v>64</v>
      </c>
      <c r="J101" s="74">
        <f t="shared" si="11"/>
        <v>0.37459999999999999</v>
      </c>
      <c r="K101" s="89">
        <v>985</v>
      </c>
      <c r="L101" s="90" t="s">
        <v>64</v>
      </c>
      <c r="M101" s="74">
        <f t="shared" si="8"/>
        <v>9.8500000000000004E-2</v>
      </c>
      <c r="N101" s="89">
        <v>1030</v>
      </c>
      <c r="O101" s="90" t="s">
        <v>64</v>
      </c>
      <c r="P101" s="74">
        <f t="shared" si="9"/>
        <v>0.10300000000000001</v>
      </c>
    </row>
    <row r="102" spans="2:16">
      <c r="B102" s="89">
        <v>30</v>
      </c>
      <c r="C102" s="90" t="s">
        <v>63</v>
      </c>
      <c r="D102" s="118">
        <f t="shared" si="7"/>
        <v>1.4999999999999999E-2</v>
      </c>
      <c r="E102" s="91">
        <v>0.38279999999999997</v>
      </c>
      <c r="F102" s="92">
        <v>4.1180000000000001E-3</v>
      </c>
      <c r="G102" s="88">
        <f t="shared" si="10"/>
        <v>0.38691799999999998</v>
      </c>
      <c r="H102" s="89">
        <v>4004</v>
      </c>
      <c r="I102" s="90" t="s">
        <v>64</v>
      </c>
      <c r="J102" s="74">
        <f t="shared" si="11"/>
        <v>0.40039999999999998</v>
      </c>
      <c r="K102" s="89">
        <v>1009</v>
      </c>
      <c r="L102" s="90" t="s">
        <v>64</v>
      </c>
      <c r="M102" s="74">
        <f t="shared" si="8"/>
        <v>0.10089999999999999</v>
      </c>
      <c r="N102" s="89">
        <v>1067</v>
      </c>
      <c r="O102" s="90" t="s">
        <v>64</v>
      </c>
      <c r="P102" s="74">
        <f t="shared" si="9"/>
        <v>0.10669999999999999</v>
      </c>
    </row>
    <row r="103" spans="2:16">
      <c r="B103" s="89">
        <v>32.5</v>
      </c>
      <c r="C103" s="90" t="s">
        <v>63</v>
      </c>
      <c r="D103" s="118">
        <f t="shared" si="7"/>
        <v>1.6250000000000001E-2</v>
      </c>
      <c r="E103" s="91">
        <v>0.39760000000000001</v>
      </c>
      <c r="F103" s="92">
        <v>3.8960000000000002E-3</v>
      </c>
      <c r="G103" s="88">
        <f t="shared" si="10"/>
        <v>0.40149600000000002</v>
      </c>
      <c r="H103" s="89">
        <v>4254</v>
      </c>
      <c r="I103" s="90" t="s">
        <v>64</v>
      </c>
      <c r="J103" s="74">
        <f t="shared" si="11"/>
        <v>0.42539999999999994</v>
      </c>
      <c r="K103" s="89">
        <v>1031</v>
      </c>
      <c r="L103" s="90" t="s">
        <v>64</v>
      </c>
      <c r="M103" s="74">
        <f t="shared" si="8"/>
        <v>0.1031</v>
      </c>
      <c r="N103" s="89">
        <v>1102</v>
      </c>
      <c r="O103" s="90" t="s">
        <v>64</v>
      </c>
      <c r="P103" s="74">
        <f t="shared" si="9"/>
        <v>0.11020000000000001</v>
      </c>
    </row>
    <row r="104" spans="2:16">
      <c r="B104" s="89">
        <v>35</v>
      </c>
      <c r="C104" s="90" t="s">
        <v>63</v>
      </c>
      <c r="D104" s="118">
        <f t="shared" si="7"/>
        <v>1.7500000000000002E-2</v>
      </c>
      <c r="E104" s="91">
        <v>0.41139999999999999</v>
      </c>
      <c r="F104" s="92">
        <v>3.7000000000000002E-3</v>
      </c>
      <c r="G104" s="88">
        <f t="shared" si="10"/>
        <v>0.41509999999999997</v>
      </c>
      <c r="H104" s="89">
        <v>4497</v>
      </c>
      <c r="I104" s="90" t="s">
        <v>64</v>
      </c>
      <c r="J104" s="74">
        <f t="shared" si="11"/>
        <v>0.44969999999999999</v>
      </c>
      <c r="K104" s="89">
        <v>1050</v>
      </c>
      <c r="L104" s="90" t="s">
        <v>64</v>
      </c>
      <c r="M104" s="74">
        <f t="shared" si="8"/>
        <v>0.10500000000000001</v>
      </c>
      <c r="N104" s="89">
        <v>1134</v>
      </c>
      <c r="O104" s="90" t="s">
        <v>64</v>
      </c>
      <c r="P104" s="74">
        <f t="shared" si="9"/>
        <v>0.11339999999999999</v>
      </c>
    </row>
    <row r="105" spans="2:16">
      <c r="B105" s="89">
        <v>37.5</v>
      </c>
      <c r="C105" s="90" t="s">
        <v>63</v>
      </c>
      <c r="D105" s="118">
        <f t="shared" si="7"/>
        <v>1.8749999999999999E-2</v>
      </c>
      <c r="E105" s="91">
        <v>0.42430000000000001</v>
      </c>
      <c r="F105" s="92">
        <v>3.5249999999999999E-3</v>
      </c>
      <c r="G105" s="88">
        <f t="shared" si="10"/>
        <v>0.42782500000000001</v>
      </c>
      <c r="H105" s="89">
        <v>4733</v>
      </c>
      <c r="I105" s="90" t="s">
        <v>64</v>
      </c>
      <c r="J105" s="74">
        <f t="shared" si="11"/>
        <v>0.47329999999999994</v>
      </c>
      <c r="K105" s="89">
        <v>1068</v>
      </c>
      <c r="L105" s="90" t="s">
        <v>64</v>
      </c>
      <c r="M105" s="74">
        <f t="shared" si="8"/>
        <v>0.10680000000000001</v>
      </c>
      <c r="N105" s="89">
        <v>1164</v>
      </c>
      <c r="O105" s="90" t="s">
        <v>64</v>
      </c>
      <c r="P105" s="74">
        <f t="shared" si="9"/>
        <v>0.11639999999999999</v>
      </c>
    </row>
    <row r="106" spans="2:16">
      <c r="B106" s="89">
        <v>40</v>
      </c>
      <c r="C106" s="90" t="s">
        <v>63</v>
      </c>
      <c r="D106" s="118">
        <f t="shared" si="7"/>
        <v>0.02</v>
      </c>
      <c r="E106" s="91">
        <v>0.43609999999999999</v>
      </c>
      <c r="F106" s="92">
        <v>3.3670000000000002E-3</v>
      </c>
      <c r="G106" s="88">
        <f t="shared" si="10"/>
        <v>0.439467</v>
      </c>
      <c r="H106" s="89">
        <v>4964</v>
      </c>
      <c r="I106" s="90" t="s">
        <v>64</v>
      </c>
      <c r="J106" s="74">
        <f t="shared" si="11"/>
        <v>0.49640000000000006</v>
      </c>
      <c r="K106" s="89">
        <v>1085</v>
      </c>
      <c r="L106" s="90" t="s">
        <v>64</v>
      </c>
      <c r="M106" s="74">
        <f t="shared" si="8"/>
        <v>0.1085</v>
      </c>
      <c r="N106" s="89">
        <v>1192</v>
      </c>
      <c r="O106" s="90" t="s">
        <v>64</v>
      </c>
      <c r="P106" s="74">
        <f t="shared" si="9"/>
        <v>0.1192</v>
      </c>
    </row>
    <row r="107" spans="2:16">
      <c r="B107" s="89">
        <v>45</v>
      </c>
      <c r="C107" s="90" t="s">
        <v>63</v>
      </c>
      <c r="D107" s="74">
        <f t="shared" si="7"/>
        <v>2.2499999999999999E-2</v>
      </c>
      <c r="E107" s="91">
        <v>0.45700000000000002</v>
      </c>
      <c r="F107" s="92">
        <v>3.0950000000000001E-3</v>
      </c>
      <c r="G107" s="88">
        <f t="shared" si="10"/>
        <v>0.46009500000000003</v>
      </c>
      <c r="H107" s="89">
        <v>5413</v>
      </c>
      <c r="I107" s="90" t="s">
        <v>64</v>
      </c>
      <c r="J107" s="74">
        <f t="shared" si="11"/>
        <v>0.5413</v>
      </c>
      <c r="K107" s="89">
        <v>1116</v>
      </c>
      <c r="L107" s="90" t="s">
        <v>64</v>
      </c>
      <c r="M107" s="74">
        <f t="shared" si="8"/>
        <v>0.1116</v>
      </c>
      <c r="N107" s="89">
        <v>1244</v>
      </c>
      <c r="O107" s="90" t="s">
        <v>64</v>
      </c>
      <c r="P107" s="74">
        <f t="shared" si="9"/>
        <v>0.1244</v>
      </c>
    </row>
    <row r="108" spans="2:16">
      <c r="B108" s="89">
        <v>50</v>
      </c>
      <c r="C108" s="90" t="s">
        <v>63</v>
      </c>
      <c r="D108" s="74">
        <f t="shared" si="7"/>
        <v>2.5000000000000001E-2</v>
      </c>
      <c r="E108" s="91">
        <v>0.47449999999999998</v>
      </c>
      <c r="F108" s="92">
        <v>2.8679999999999999E-3</v>
      </c>
      <c r="G108" s="88">
        <f t="shared" si="10"/>
        <v>0.47736799999999996</v>
      </c>
      <c r="H108" s="89">
        <v>5846</v>
      </c>
      <c r="I108" s="90" t="s">
        <v>64</v>
      </c>
      <c r="J108" s="76">
        <f t="shared" si="11"/>
        <v>0.58460000000000001</v>
      </c>
      <c r="K108" s="89">
        <v>1143</v>
      </c>
      <c r="L108" s="90" t="s">
        <v>64</v>
      </c>
      <c r="M108" s="74">
        <f t="shared" si="8"/>
        <v>0.1143</v>
      </c>
      <c r="N108" s="89">
        <v>1291</v>
      </c>
      <c r="O108" s="90" t="s">
        <v>64</v>
      </c>
      <c r="P108" s="74">
        <f t="shared" si="9"/>
        <v>0.12909999999999999</v>
      </c>
    </row>
    <row r="109" spans="2:16">
      <c r="B109" s="89">
        <v>55</v>
      </c>
      <c r="C109" s="90" t="s">
        <v>63</v>
      </c>
      <c r="D109" s="74">
        <f t="shared" si="7"/>
        <v>2.75E-2</v>
      </c>
      <c r="E109" s="91">
        <v>0.48899999999999999</v>
      </c>
      <c r="F109" s="92">
        <v>2.6749999999999999E-3</v>
      </c>
      <c r="G109" s="88">
        <f t="shared" si="10"/>
        <v>0.49167499999999997</v>
      </c>
      <c r="H109" s="89">
        <v>6268</v>
      </c>
      <c r="I109" s="90" t="s">
        <v>64</v>
      </c>
      <c r="J109" s="76">
        <f t="shared" si="11"/>
        <v>0.62680000000000002</v>
      </c>
      <c r="K109" s="89">
        <v>1167</v>
      </c>
      <c r="L109" s="90" t="s">
        <v>64</v>
      </c>
      <c r="M109" s="74">
        <f t="shared" si="8"/>
        <v>0.1167</v>
      </c>
      <c r="N109" s="89">
        <v>1334</v>
      </c>
      <c r="O109" s="90" t="s">
        <v>64</v>
      </c>
      <c r="P109" s="74">
        <f t="shared" si="9"/>
        <v>0.13340000000000002</v>
      </c>
    </row>
    <row r="110" spans="2:16">
      <c r="B110" s="89">
        <v>60</v>
      </c>
      <c r="C110" s="90" t="s">
        <v>63</v>
      </c>
      <c r="D110" s="74">
        <f t="shared" si="7"/>
        <v>0.03</v>
      </c>
      <c r="E110" s="91">
        <v>0.50090000000000001</v>
      </c>
      <c r="F110" s="92">
        <v>2.5089999999999999E-3</v>
      </c>
      <c r="G110" s="88">
        <f t="shared" si="10"/>
        <v>0.503409</v>
      </c>
      <c r="H110" s="89">
        <v>6680</v>
      </c>
      <c r="I110" s="90" t="s">
        <v>64</v>
      </c>
      <c r="J110" s="76">
        <f t="shared" si="11"/>
        <v>0.66799999999999993</v>
      </c>
      <c r="K110" s="89">
        <v>1189</v>
      </c>
      <c r="L110" s="90" t="s">
        <v>64</v>
      </c>
      <c r="M110" s="74">
        <f t="shared" si="8"/>
        <v>0.11890000000000001</v>
      </c>
      <c r="N110" s="89">
        <v>1374</v>
      </c>
      <c r="O110" s="90" t="s">
        <v>64</v>
      </c>
      <c r="P110" s="74">
        <f t="shared" si="9"/>
        <v>0.13740000000000002</v>
      </c>
    </row>
    <row r="111" spans="2:16">
      <c r="B111" s="89">
        <v>65</v>
      </c>
      <c r="C111" s="90" t="s">
        <v>63</v>
      </c>
      <c r="D111" s="74">
        <f t="shared" si="7"/>
        <v>3.2500000000000001E-2</v>
      </c>
      <c r="E111" s="91">
        <v>0.51070000000000004</v>
      </c>
      <c r="F111" s="92">
        <v>2.3649999999999999E-3</v>
      </c>
      <c r="G111" s="88">
        <f t="shared" si="10"/>
        <v>0.51306499999999999</v>
      </c>
      <c r="H111" s="89">
        <v>7085</v>
      </c>
      <c r="I111" s="90" t="s">
        <v>64</v>
      </c>
      <c r="J111" s="76">
        <f t="shared" si="11"/>
        <v>0.70850000000000002</v>
      </c>
      <c r="K111" s="89">
        <v>1209</v>
      </c>
      <c r="L111" s="90" t="s">
        <v>64</v>
      </c>
      <c r="M111" s="74">
        <f t="shared" si="8"/>
        <v>0.12090000000000001</v>
      </c>
      <c r="N111" s="89">
        <v>1411</v>
      </c>
      <c r="O111" s="90" t="s">
        <v>64</v>
      </c>
      <c r="P111" s="74">
        <f t="shared" si="9"/>
        <v>0.1411</v>
      </c>
    </row>
    <row r="112" spans="2:16">
      <c r="B112" s="89">
        <v>70</v>
      </c>
      <c r="C112" s="90" t="s">
        <v>63</v>
      </c>
      <c r="D112" s="74">
        <f t="shared" si="7"/>
        <v>3.5000000000000003E-2</v>
      </c>
      <c r="E112" s="91">
        <v>0.51849999999999996</v>
      </c>
      <c r="F112" s="92">
        <v>2.238E-3</v>
      </c>
      <c r="G112" s="88">
        <f t="shared" si="10"/>
        <v>0.52073799999999992</v>
      </c>
      <c r="H112" s="89">
        <v>7485</v>
      </c>
      <c r="I112" s="90" t="s">
        <v>64</v>
      </c>
      <c r="J112" s="76">
        <f t="shared" si="11"/>
        <v>0.74850000000000005</v>
      </c>
      <c r="K112" s="89">
        <v>1227</v>
      </c>
      <c r="L112" s="90" t="s">
        <v>64</v>
      </c>
      <c r="M112" s="74">
        <f t="shared" si="8"/>
        <v>0.1227</v>
      </c>
      <c r="N112" s="89">
        <v>1446</v>
      </c>
      <c r="O112" s="90" t="s">
        <v>64</v>
      </c>
      <c r="P112" s="74">
        <f t="shared" si="9"/>
        <v>0.14460000000000001</v>
      </c>
    </row>
    <row r="113" spans="1:16">
      <c r="B113" s="89">
        <v>80</v>
      </c>
      <c r="C113" s="90" t="s">
        <v>63</v>
      </c>
      <c r="D113" s="74">
        <f t="shared" si="7"/>
        <v>0.04</v>
      </c>
      <c r="E113" s="91">
        <v>0.52939999999999998</v>
      </c>
      <c r="F113" s="92">
        <v>2.0240000000000002E-3</v>
      </c>
      <c r="G113" s="88">
        <f t="shared" si="10"/>
        <v>0.53142400000000001</v>
      </c>
      <c r="H113" s="89">
        <v>8275</v>
      </c>
      <c r="I113" s="90" t="s">
        <v>64</v>
      </c>
      <c r="J113" s="76">
        <f t="shared" si="11"/>
        <v>0.82750000000000001</v>
      </c>
      <c r="K113" s="89">
        <v>1263</v>
      </c>
      <c r="L113" s="90" t="s">
        <v>64</v>
      </c>
      <c r="M113" s="74">
        <f t="shared" si="8"/>
        <v>0.1263</v>
      </c>
      <c r="N113" s="89">
        <v>1512</v>
      </c>
      <c r="O113" s="90" t="s">
        <v>64</v>
      </c>
      <c r="P113" s="74">
        <f t="shared" si="9"/>
        <v>0.1512</v>
      </c>
    </row>
    <row r="114" spans="1:16">
      <c r="B114" s="89">
        <v>90</v>
      </c>
      <c r="C114" s="90" t="s">
        <v>63</v>
      </c>
      <c r="D114" s="74">
        <f t="shared" si="7"/>
        <v>4.4999999999999998E-2</v>
      </c>
      <c r="E114" s="91">
        <v>0.53549999999999998</v>
      </c>
      <c r="F114" s="92">
        <v>1.851E-3</v>
      </c>
      <c r="G114" s="88">
        <f t="shared" si="10"/>
        <v>0.53735100000000002</v>
      </c>
      <c r="H114" s="89">
        <v>9055</v>
      </c>
      <c r="I114" s="90" t="s">
        <v>64</v>
      </c>
      <c r="J114" s="76">
        <f t="shared" si="11"/>
        <v>0.90549999999999997</v>
      </c>
      <c r="K114" s="89">
        <v>1296</v>
      </c>
      <c r="L114" s="90" t="s">
        <v>64</v>
      </c>
      <c r="M114" s="74">
        <f t="shared" si="8"/>
        <v>0.12959999999999999</v>
      </c>
      <c r="N114" s="89">
        <v>1572</v>
      </c>
      <c r="O114" s="90" t="s">
        <v>64</v>
      </c>
      <c r="P114" s="74">
        <f t="shared" si="9"/>
        <v>0.15720000000000001</v>
      </c>
    </row>
    <row r="115" spans="1:16">
      <c r="B115" s="89">
        <v>100</v>
      </c>
      <c r="C115" s="90" t="s">
        <v>63</v>
      </c>
      <c r="D115" s="74">
        <f t="shared" si="7"/>
        <v>0.05</v>
      </c>
      <c r="E115" s="91">
        <v>0.53810000000000002</v>
      </c>
      <c r="F115" s="92">
        <v>1.707E-3</v>
      </c>
      <c r="G115" s="88">
        <f t="shared" si="10"/>
        <v>0.53980700000000004</v>
      </c>
      <c r="H115" s="89">
        <v>9832</v>
      </c>
      <c r="I115" s="90" t="s">
        <v>64</v>
      </c>
      <c r="J115" s="76">
        <f t="shared" si="11"/>
        <v>0.98320000000000007</v>
      </c>
      <c r="K115" s="89">
        <v>1326</v>
      </c>
      <c r="L115" s="90" t="s">
        <v>64</v>
      </c>
      <c r="M115" s="74">
        <f t="shared" si="8"/>
        <v>0.1326</v>
      </c>
      <c r="N115" s="89">
        <v>1629</v>
      </c>
      <c r="O115" s="90" t="s">
        <v>64</v>
      </c>
      <c r="P115" s="74">
        <f t="shared" si="9"/>
        <v>0.16289999999999999</v>
      </c>
    </row>
    <row r="116" spans="1:16">
      <c r="B116" s="89">
        <v>110</v>
      </c>
      <c r="C116" s="90" t="s">
        <v>63</v>
      </c>
      <c r="D116" s="74">
        <f t="shared" si="7"/>
        <v>5.5E-2</v>
      </c>
      <c r="E116" s="91">
        <v>0.53810000000000002</v>
      </c>
      <c r="F116" s="92">
        <v>1.5870000000000001E-3</v>
      </c>
      <c r="G116" s="88">
        <f t="shared" si="10"/>
        <v>0.53968700000000003</v>
      </c>
      <c r="H116" s="89">
        <v>1.06</v>
      </c>
      <c r="I116" s="93" t="s">
        <v>66</v>
      </c>
      <c r="J116" s="76">
        <f t="shared" ref="J116:J125" si="12">H116</f>
        <v>1.06</v>
      </c>
      <c r="K116" s="89">
        <v>1354</v>
      </c>
      <c r="L116" s="90" t="s">
        <v>64</v>
      </c>
      <c r="M116" s="74">
        <f t="shared" si="8"/>
        <v>0.13540000000000002</v>
      </c>
      <c r="N116" s="89">
        <v>1683</v>
      </c>
      <c r="O116" s="90" t="s">
        <v>64</v>
      </c>
      <c r="P116" s="74">
        <f t="shared" si="9"/>
        <v>0.16830000000000001</v>
      </c>
    </row>
    <row r="117" spans="1:16">
      <c r="B117" s="89">
        <v>120</v>
      </c>
      <c r="C117" s="90" t="s">
        <v>63</v>
      </c>
      <c r="D117" s="74">
        <f t="shared" si="7"/>
        <v>0.06</v>
      </c>
      <c r="E117" s="91">
        <v>0.53620000000000001</v>
      </c>
      <c r="F117" s="92">
        <v>1.4829999999999999E-3</v>
      </c>
      <c r="G117" s="88">
        <f t="shared" si="10"/>
        <v>0.53768300000000002</v>
      </c>
      <c r="H117" s="89">
        <v>1.1399999999999999</v>
      </c>
      <c r="I117" s="90" t="s">
        <v>66</v>
      </c>
      <c r="J117" s="76">
        <f t="shared" si="12"/>
        <v>1.1399999999999999</v>
      </c>
      <c r="K117" s="89">
        <v>1381</v>
      </c>
      <c r="L117" s="90" t="s">
        <v>64</v>
      </c>
      <c r="M117" s="74">
        <f t="shared" si="8"/>
        <v>0.1381</v>
      </c>
      <c r="N117" s="89">
        <v>1735</v>
      </c>
      <c r="O117" s="90" t="s">
        <v>64</v>
      </c>
      <c r="P117" s="74">
        <f t="shared" si="9"/>
        <v>0.17350000000000002</v>
      </c>
    </row>
    <row r="118" spans="1:16">
      <c r="B118" s="89">
        <v>130</v>
      </c>
      <c r="C118" s="90" t="s">
        <v>63</v>
      </c>
      <c r="D118" s="74">
        <f t="shared" si="7"/>
        <v>6.5000000000000002E-2</v>
      </c>
      <c r="E118" s="91">
        <v>0.53300000000000003</v>
      </c>
      <c r="F118" s="92">
        <v>1.3929999999999999E-3</v>
      </c>
      <c r="G118" s="88">
        <f t="shared" si="10"/>
        <v>0.53439300000000001</v>
      </c>
      <c r="H118" s="89">
        <v>1.22</v>
      </c>
      <c r="I118" s="90" t="s">
        <v>66</v>
      </c>
      <c r="J118" s="76">
        <f t="shared" si="12"/>
        <v>1.22</v>
      </c>
      <c r="K118" s="89">
        <v>1407</v>
      </c>
      <c r="L118" s="90" t="s">
        <v>64</v>
      </c>
      <c r="M118" s="74">
        <f t="shared" si="8"/>
        <v>0.14069999999999999</v>
      </c>
      <c r="N118" s="89">
        <v>1785</v>
      </c>
      <c r="O118" s="90" t="s">
        <v>64</v>
      </c>
      <c r="P118" s="74">
        <f t="shared" si="9"/>
        <v>0.17849999999999999</v>
      </c>
    </row>
    <row r="119" spans="1:16">
      <c r="B119" s="89">
        <v>140</v>
      </c>
      <c r="C119" s="90" t="s">
        <v>63</v>
      </c>
      <c r="D119" s="74">
        <f t="shared" si="7"/>
        <v>7.0000000000000007E-2</v>
      </c>
      <c r="E119" s="91">
        <v>0.52880000000000005</v>
      </c>
      <c r="F119" s="92">
        <v>1.315E-3</v>
      </c>
      <c r="G119" s="88">
        <f t="shared" si="10"/>
        <v>0.530115</v>
      </c>
      <c r="H119" s="89">
        <v>1.3</v>
      </c>
      <c r="I119" s="90" t="s">
        <v>66</v>
      </c>
      <c r="J119" s="76">
        <f t="shared" si="12"/>
        <v>1.3</v>
      </c>
      <c r="K119" s="89">
        <v>1432</v>
      </c>
      <c r="L119" s="90" t="s">
        <v>64</v>
      </c>
      <c r="M119" s="74">
        <f t="shared" si="8"/>
        <v>0.14319999999999999</v>
      </c>
      <c r="N119" s="89">
        <v>1834</v>
      </c>
      <c r="O119" s="90" t="s">
        <v>64</v>
      </c>
      <c r="P119" s="74">
        <f t="shared" si="9"/>
        <v>0.18340000000000001</v>
      </c>
    </row>
    <row r="120" spans="1:16">
      <c r="B120" s="89">
        <v>150</v>
      </c>
      <c r="C120" s="90" t="s">
        <v>63</v>
      </c>
      <c r="D120" s="74">
        <f t="shared" si="7"/>
        <v>7.4999999999999997E-2</v>
      </c>
      <c r="E120" s="91">
        <v>0.52390000000000003</v>
      </c>
      <c r="F120" s="92">
        <v>1.2459999999999999E-3</v>
      </c>
      <c r="G120" s="88">
        <f t="shared" si="10"/>
        <v>0.525146</v>
      </c>
      <c r="H120" s="89">
        <v>1.38</v>
      </c>
      <c r="I120" s="90" t="s">
        <v>66</v>
      </c>
      <c r="J120" s="76">
        <f t="shared" si="12"/>
        <v>1.38</v>
      </c>
      <c r="K120" s="89">
        <v>1456</v>
      </c>
      <c r="L120" s="90" t="s">
        <v>64</v>
      </c>
      <c r="M120" s="74">
        <f t="shared" si="8"/>
        <v>0.14560000000000001</v>
      </c>
      <c r="N120" s="89">
        <v>1883</v>
      </c>
      <c r="O120" s="90" t="s">
        <v>64</v>
      </c>
      <c r="P120" s="74">
        <f t="shared" si="9"/>
        <v>0.1883</v>
      </c>
    </row>
    <row r="121" spans="1:16">
      <c r="B121" s="89">
        <v>160</v>
      </c>
      <c r="C121" s="90" t="s">
        <v>63</v>
      </c>
      <c r="D121" s="74">
        <f t="shared" si="7"/>
        <v>0.08</v>
      </c>
      <c r="E121" s="91">
        <v>0.51849999999999996</v>
      </c>
      <c r="F121" s="92">
        <v>1.1839999999999999E-3</v>
      </c>
      <c r="G121" s="88">
        <f t="shared" si="10"/>
        <v>0.51968399999999992</v>
      </c>
      <c r="H121" s="89">
        <v>1.46</v>
      </c>
      <c r="I121" s="90" t="s">
        <v>66</v>
      </c>
      <c r="J121" s="76">
        <f t="shared" si="12"/>
        <v>1.46</v>
      </c>
      <c r="K121" s="89">
        <v>1480</v>
      </c>
      <c r="L121" s="90" t="s">
        <v>64</v>
      </c>
      <c r="M121" s="74">
        <f t="shared" si="8"/>
        <v>0.14799999999999999</v>
      </c>
      <c r="N121" s="89">
        <v>1930</v>
      </c>
      <c r="O121" s="90" t="s">
        <v>64</v>
      </c>
      <c r="P121" s="74">
        <f t="shared" si="9"/>
        <v>0.193</v>
      </c>
    </row>
    <row r="122" spans="1:16">
      <c r="B122" s="89">
        <v>170</v>
      </c>
      <c r="C122" s="90" t="s">
        <v>63</v>
      </c>
      <c r="D122" s="74">
        <f t="shared" si="7"/>
        <v>8.5000000000000006E-2</v>
      </c>
      <c r="E122" s="91">
        <v>0.51280000000000003</v>
      </c>
      <c r="F122" s="92">
        <v>1.1280000000000001E-3</v>
      </c>
      <c r="G122" s="88">
        <f t="shared" si="10"/>
        <v>0.51392800000000005</v>
      </c>
      <c r="H122" s="89">
        <v>1.54</v>
      </c>
      <c r="I122" s="90" t="s">
        <v>66</v>
      </c>
      <c r="J122" s="76">
        <f t="shared" si="12"/>
        <v>1.54</v>
      </c>
      <c r="K122" s="89">
        <v>1503</v>
      </c>
      <c r="L122" s="90" t="s">
        <v>64</v>
      </c>
      <c r="M122" s="74">
        <f t="shared" si="8"/>
        <v>0.15029999999999999</v>
      </c>
      <c r="N122" s="89">
        <v>1977</v>
      </c>
      <c r="O122" s="90" t="s">
        <v>64</v>
      </c>
      <c r="P122" s="74">
        <f t="shared" si="9"/>
        <v>0.19770000000000001</v>
      </c>
    </row>
    <row r="123" spans="1:16">
      <c r="B123" s="89">
        <v>180</v>
      </c>
      <c r="C123" s="90" t="s">
        <v>63</v>
      </c>
      <c r="D123" s="74">
        <f t="shared" si="7"/>
        <v>0.09</v>
      </c>
      <c r="E123" s="91">
        <v>0.50690000000000002</v>
      </c>
      <c r="F123" s="92">
        <v>1.078E-3</v>
      </c>
      <c r="G123" s="88">
        <f t="shared" si="10"/>
        <v>0.50797800000000004</v>
      </c>
      <c r="H123" s="89">
        <v>1.62</v>
      </c>
      <c r="I123" s="90" t="s">
        <v>66</v>
      </c>
      <c r="J123" s="76">
        <f t="shared" si="12"/>
        <v>1.62</v>
      </c>
      <c r="K123" s="89">
        <v>1526</v>
      </c>
      <c r="L123" s="90" t="s">
        <v>64</v>
      </c>
      <c r="M123" s="74">
        <f t="shared" si="8"/>
        <v>0.15260000000000001</v>
      </c>
      <c r="N123" s="89">
        <v>2023</v>
      </c>
      <c r="O123" s="90" t="s">
        <v>64</v>
      </c>
      <c r="P123" s="74">
        <f t="shared" si="9"/>
        <v>0.20230000000000001</v>
      </c>
    </row>
    <row r="124" spans="1:16">
      <c r="B124" s="89">
        <v>200</v>
      </c>
      <c r="C124" s="90" t="s">
        <v>63</v>
      </c>
      <c r="D124" s="74">
        <f t="shared" si="7"/>
        <v>0.1</v>
      </c>
      <c r="E124" s="91">
        <v>0.49469999999999997</v>
      </c>
      <c r="F124" s="92">
        <v>9.9130000000000008E-4</v>
      </c>
      <c r="G124" s="88">
        <f t="shared" si="10"/>
        <v>0.49569129999999995</v>
      </c>
      <c r="H124" s="89">
        <v>1.79</v>
      </c>
      <c r="I124" s="90" t="s">
        <v>66</v>
      </c>
      <c r="J124" s="76">
        <f t="shared" si="12"/>
        <v>1.79</v>
      </c>
      <c r="K124" s="89">
        <v>1581</v>
      </c>
      <c r="L124" s="90" t="s">
        <v>64</v>
      </c>
      <c r="M124" s="74">
        <f t="shared" si="8"/>
        <v>0.15809999999999999</v>
      </c>
      <c r="N124" s="89">
        <v>2116</v>
      </c>
      <c r="O124" s="90" t="s">
        <v>64</v>
      </c>
      <c r="P124" s="74">
        <f t="shared" si="9"/>
        <v>0.21160000000000001</v>
      </c>
    </row>
    <row r="125" spans="1:16">
      <c r="B125" s="77">
        <v>225</v>
      </c>
      <c r="C125" s="79" t="s">
        <v>63</v>
      </c>
      <c r="D125" s="74">
        <f t="shared" si="7"/>
        <v>0.1125</v>
      </c>
      <c r="E125" s="91">
        <v>0.47949999999999998</v>
      </c>
      <c r="F125" s="92">
        <v>9.0200000000000002E-4</v>
      </c>
      <c r="G125" s="88">
        <f t="shared" si="10"/>
        <v>0.480402</v>
      </c>
      <c r="H125" s="89">
        <v>2.0099999999999998</v>
      </c>
      <c r="I125" s="90" t="s">
        <v>66</v>
      </c>
      <c r="J125" s="76">
        <f t="shared" si="12"/>
        <v>2.0099999999999998</v>
      </c>
      <c r="K125" s="89">
        <v>1654</v>
      </c>
      <c r="L125" s="90" t="s">
        <v>64</v>
      </c>
      <c r="M125" s="74">
        <f t="shared" si="8"/>
        <v>0.16539999999999999</v>
      </c>
      <c r="N125" s="89">
        <v>2231</v>
      </c>
      <c r="O125" s="90" t="s">
        <v>64</v>
      </c>
      <c r="P125" s="74">
        <f t="shared" si="9"/>
        <v>0.22309999999999999</v>
      </c>
    </row>
    <row r="126" spans="1:16">
      <c r="B126" s="77">
        <v>250</v>
      </c>
      <c r="C126" s="79" t="s">
        <v>63</v>
      </c>
      <c r="D126" s="74">
        <f t="shared" si="7"/>
        <v>0.125</v>
      </c>
      <c r="E126" s="91">
        <v>0.46479999999999999</v>
      </c>
      <c r="F126" s="92">
        <v>8.2850000000000003E-4</v>
      </c>
      <c r="G126" s="88">
        <f t="shared" si="10"/>
        <v>0.4656285</v>
      </c>
      <c r="H126" s="77">
        <v>2.23</v>
      </c>
      <c r="I126" s="90" t="s">
        <v>66</v>
      </c>
      <c r="J126" s="76">
        <f t="shared" ref="J126:J173" si="13">H126</f>
        <v>2.23</v>
      </c>
      <c r="K126" s="77">
        <v>1727</v>
      </c>
      <c r="L126" s="79" t="s">
        <v>64</v>
      </c>
      <c r="M126" s="74">
        <f t="shared" si="8"/>
        <v>0.17270000000000002</v>
      </c>
      <c r="N126" s="77">
        <v>2346</v>
      </c>
      <c r="O126" s="79" t="s">
        <v>64</v>
      </c>
      <c r="P126" s="74">
        <f t="shared" si="9"/>
        <v>0.2346</v>
      </c>
    </row>
    <row r="127" spans="1:16">
      <c r="B127" s="77">
        <v>275</v>
      </c>
      <c r="C127" s="79" t="s">
        <v>63</v>
      </c>
      <c r="D127" s="74">
        <f t="shared" si="7"/>
        <v>0.13750000000000001</v>
      </c>
      <c r="E127" s="91">
        <v>0.45069999999999999</v>
      </c>
      <c r="F127" s="92">
        <v>7.67E-4</v>
      </c>
      <c r="G127" s="88">
        <f t="shared" si="10"/>
        <v>0.45146700000000001</v>
      </c>
      <c r="H127" s="77">
        <v>2.4700000000000002</v>
      </c>
      <c r="I127" s="79" t="s">
        <v>66</v>
      </c>
      <c r="J127" s="76">
        <f t="shared" si="13"/>
        <v>2.4700000000000002</v>
      </c>
      <c r="K127" s="77">
        <v>1800</v>
      </c>
      <c r="L127" s="79" t="s">
        <v>64</v>
      </c>
      <c r="M127" s="74">
        <f t="shared" si="8"/>
        <v>0.18</v>
      </c>
      <c r="N127" s="77">
        <v>2462</v>
      </c>
      <c r="O127" s="79" t="s">
        <v>64</v>
      </c>
      <c r="P127" s="74">
        <f t="shared" si="9"/>
        <v>0.24620000000000003</v>
      </c>
    </row>
    <row r="128" spans="1:16">
      <c r="A128" s="94"/>
      <c r="B128" s="89">
        <v>300</v>
      </c>
      <c r="C128" s="90" t="s">
        <v>63</v>
      </c>
      <c r="D128" s="74">
        <f t="shared" si="7"/>
        <v>0.15</v>
      </c>
      <c r="E128" s="91">
        <v>0.43740000000000001</v>
      </c>
      <c r="F128" s="92">
        <v>7.1460000000000002E-4</v>
      </c>
      <c r="G128" s="88">
        <f t="shared" si="10"/>
        <v>0.43811460000000002</v>
      </c>
      <c r="H128" s="89">
        <v>2.71</v>
      </c>
      <c r="I128" s="90" t="s">
        <v>66</v>
      </c>
      <c r="J128" s="76">
        <f t="shared" si="13"/>
        <v>2.71</v>
      </c>
      <c r="K128" s="77">
        <v>1873</v>
      </c>
      <c r="L128" s="79" t="s">
        <v>64</v>
      </c>
      <c r="M128" s="74">
        <f t="shared" si="8"/>
        <v>0.18729999999999999</v>
      </c>
      <c r="N128" s="77">
        <v>2579</v>
      </c>
      <c r="O128" s="79" t="s">
        <v>64</v>
      </c>
      <c r="P128" s="74">
        <f t="shared" si="9"/>
        <v>0.25790000000000002</v>
      </c>
    </row>
    <row r="129" spans="1:16">
      <c r="A129" s="94"/>
      <c r="B129" s="89">
        <v>325</v>
      </c>
      <c r="C129" s="90" t="s">
        <v>63</v>
      </c>
      <c r="D129" s="74">
        <f t="shared" si="7"/>
        <v>0.16250000000000001</v>
      </c>
      <c r="E129" s="91">
        <v>0.4249</v>
      </c>
      <c r="F129" s="92">
        <v>6.6940000000000001E-4</v>
      </c>
      <c r="G129" s="88">
        <f t="shared" si="10"/>
        <v>0.42556939999999999</v>
      </c>
      <c r="H129" s="89">
        <v>2.95</v>
      </c>
      <c r="I129" s="90" t="s">
        <v>66</v>
      </c>
      <c r="J129" s="76">
        <f t="shared" si="13"/>
        <v>2.95</v>
      </c>
      <c r="K129" s="77">
        <v>1948</v>
      </c>
      <c r="L129" s="79" t="s">
        <v>64</v>
      </c>
      <c r="M129" s="74">
        <f t="shared" si="8"/>
        <v>0.1948</v>
      </c>
      <c r="N129" s="77">
        <v>2698</v>
      </c>
      <c r="O129" s="79" t="s">
        <v>64</v>
      </c>
      <c r="P129" s="74">
        <f t="shared" si="9"/>
        <v>0.26979999999999998</v>
      </c>
    </row>
    <row r="130" spans="1:16">
      <c r="A130" s="94"/>
      <c r="B130" s="89">
        <v>350</v>
      </c>
      <c r="C130" s="90" t="s">
        <v>63</v>
      </c>
      <c r="D130" s="74">
        <f t="shared" si="7"/>
        <v>0.17499999999999999</v>
      </c>
      <c r="E130" s="91">
        <v>0.41320000000000001</v>
      </c>
      <c r="F130" s="92">
        <v>6.3000000000000003E-4</v>
      </c>
      <c r="G130" s="88">
        <f t="shared" si="10"/>
        <v>0.41383000000000003</v>
      </c>
      <c r="H130" s="89">
        <v>3.21</v>
      </c>
      <c r="I130" s="90" t="s">
        <v>66</v>
      </c>
      <c r="J130" s="76">
        <f t="shared" si="13"/>
        <v>3.21</v>
      </c>
      <c r="K130" s="77">
        <v>2023</v>
      </c>
      <c r="L130" s="79" t="s">
        <v>64</v>
      </c>
      <c r="M130" s="74">
        <f t="shared" si="8"/>
        <v>0.20230000000000001</v>
      </c>
      <c r="N130" s="77">
        <v>2819</v>
      </c>
      <c r="O130" s="79" t="s">
        <v>64</v>
      </c>
      <c r="P130" s="74">
        <f t="shared" si="9"/>
        <v>0.28189999999999998</v>
      </c>
    </row>
    <row r="131" spans="1:16">
      <c r="A131" s="94"/>
      <c r="B131" s="89">
        <v>375</v>
      </c>
      <c r="C131" s="90" t="s">
        <v>63</v>
      </c>
      <c r="D131" s="74">
        <f t="shared" si="7"/>
        <v>0.1875</v>
      </c>
      <c r="E131" s="91">
        <v>0.40210000000000001</v>
      </c>
      <c r="F131" s="92">
        <v>5.953E-4</v>
      </c>
      <c r="G131" s="88">
        <f t="shared" si="10"/>
        <v>0.40269530000000003</v>
      </c>
      <c r="H131" s="89">
        <v>3.47</v>
      </c>
      <c r="I131" s="90" t="s">
        <v>66</v>
      </c>
      <c r="J131" s="76">
        <f t="shared" si="13"/>
        <v>3.47</v>
      </c>
      <c r="K131" s="77">
        <v>2099</v>
      </c>
      <c r="L131" s="79" t="s">
        <v>64</v>
      </c>
      <c r="M131" s="74">
        <f t="shared" si="8"/>
        <v>0.20990000000000003</v>
      </c>
      <c r="N131" s="77">
        <v>2942</v>
      </c>
      <c r="O131" s="79" t="s">
        <v>64</v>
      </c>
      <c r="P131" s="74">
        <f t="shared" si="9"/>
        <v>0.29420000000000002</v>
      </c>
    </row>
    <row r="132" spans="1:16">
      <c r="A132" s="94"/>
      <c r="B132" s="89">
        <v>400</v>
      </c>
      <c r="C132" s="90" t="s">
        <v>63</v>
      </c>
      <c r="D132" s="74">
        <f t="shared" si="7"/>
        <v>0.2</v>
      </c>
      <c r="E132" s="91">
        <v>0.39169999999999999</v>
      </c>
      <c r="F132" s="92">
        <v>5.6450000000000001E-4</v>
      </c>
      <c r="G132" s="88">
        <f t="shared" si="10"/>
        <v>0.39226450000000002</v>
      </c>
      <c r="H132" s="89">
        <v>3.74</v>
      </c>
      <c r="I132" s="90" t="s">
        <v>66</v>
      </c>
      <c r="J132" s="76">
        <f t="shared" si="13"/>
        <v>3.74</v>
      </c>
      <c r="K132" s="77">
        <v>2177</v>
      </c>
      <c r="L132" s="79" t="s">
        <v>64</v>
      </c>
      <c r="M132" s="74">
        <f t="shared" si="8"/>
        <v>0.2177</v>
      </c>
      <c r="N132" s="77">
        <v>3067</v>
      </c>
      <c r="O132" s="79" t="s">
        <v>64</v>
      </c>
      <c r="P132" s="74">
        <f t="shared" si="9"/>
        <v>0.30670000000000003</v>
      </c>
    </row>
    <row r="133" spans="1:16">
      <c r="A133" s="94"/>
      <c r="B133" s="89">
        <v>450</v>
      </c>
      <c r="C133" s="90" t="s">
        <v>63</v>
      </c>
      <c r="D133" s="74">
        <f t="shared" si="7"/>
        <v>0.22500000000000001</v>
      </c>
      <c r="E133" s="91">
        <v>0.37280000000000002</v>
      </c>
      <c r="F133" s="92">
        <v>5.1219999999999998E-4</v>
      </c>
      <c r="G133" s="88">
        <f t="shared" si="10"/>
        <v>0.37331220000000004</v>
      </c>
      <c r="H133" s="89">
        <v>4.3</v>
      </c>
      <c r="I133" s="90" t="s">
        <v>66</v>
      </c>
      <c r="J133" s="76">
        <f t="shared" si="13"/>
        <v>4.3</v>
      </c>
      <c r="K133" s="77">
        <v>2399</v>
      </c>
      <c r="L133" s="79" t="s">
        <v>64</v>
      </c>
      <c r="M133" s="74">
        <f t="shared" si="8"/>
        <v>0.2399</v>
      </c>
      <c r="N133" s="77">
        <v>3324</v>
      </c>
      <c r="O133" s="79" t="s">
        <v>64</v>
      </c>
      <c r="P133" s="74">
        <f t="shared" si="9"/>
        <v>0.33239999999999997</v>
      </c>
    </row>
    <row r="134" spans="1:16">
      <c r="A134" s="94"/>
      <c r="B134" s="89">
        <v>500</v>
      </c>
      <c r="C134" s="90" t="s">
        <v>63</v>
      </c>
      <c r="D134" s="74">
        <f t="shared" si="7"/>
        <v>0.25</v>
      </c>
      <c r="E134" s="91">
        <v>0.35599999999999998</v>
      </c>
      <c r="F134" s="92">
        <v>4.6930000000000002E-4</v>
      </c>
      <c r="G134" s="88">
        <f t="shared" si="10"/>
        <v>0.35646929999999999</v>
      </c>
      <c r="H134" s="89">
        <v>4.88</v>
      </c>
      <c r="I134" s="90" t="s">
        <v>66</v>
      </c>
      <c r="J134" s="76">
        <f t="shared" si="13"/>
        <v>4.88</v>
      </c>
      <c r="K134" s="77">
        <v>2622</v>
      </c>
      <c r="L134" s="79" t="s">
        <v>64</v>
      </c>
      <c r="M134" s="74">
        <f t="shared" si="8"/>
        <v>0.26219999999999999</v>
      </c>
      <c r="N134" s="77">
        <v>3590</v>
      </c>
      <c r="O134" s="79" t="s">
        <v>64</v>
      </c>
      <c r="P134" s="74">
        <f t="shared" si="9"/>
        <v>0.35899999999999999</v>
      </c>
    </row>
    <row r="135" spans="1:16">
      <c r="A135" s="94"/>
      <c r="B135" s="89">
        <v>550</v>
      </c>
      <c r="C135" s="90" t="s">
        <v>63</v>
      </c>
      <c r="D135" s="74">
        <f t="shared" si="7"/>
        <v>0.27500000000000002</v>
      </c>
      <c r="E135" s="91">
        <v>0.34100000000000003</v>
      </c>
      <c r="F135" s="92">
        <v>4.3360000000000002E-4</v>
      </c>
      <c r="G135" s="88">
        <f t="shared" si="10"/>
        <v>0.3414336</v>
      </c>
      <c r="H135" s="89">
        <v>5.5</v>
      </c>
      <c r="I135" s="90" t="s">
        <v>66</v>
      </c>
      <c r="J135" s="76">
        <f t="shared" si="13"/>
        <v>5.5</v>
      </c>
      <c r="K135" s="77">
        <v>2846</v>
      </c>
      <c r="L135" s="79" t="s">
        <v>64</v>
      </c>
      <c r="M135" s="74">
        <f t="shared" si="8"/>
        <v>0.28460000000000002</v>
      </c>
      <c r="N135" s="77">
        <v>3865</v>
      </c>
      <c r="O135" s="79" t="s">
        <v>64</v>
      </c>
      <c r="P135" s="74">
        <f t="shared" si="9"/>
        <v>0.38650000000000001</v>
      </c>
    </row>
    <row r="136" spans="1:16">
      <c r="A136" s="94"/>
      <c r="B136" s="89">
        <v>600</v>
      </c>
      <c r="C136" s="90" t="s">
        <v>63</v>
      </c>
      <c r="D136" s="74">
        <f t="shared" si="7"/>
        <v>0.3</v>
      </c>
      <c r="E136" s="91">
        <v>0.3276</v>
      </c>
      <c r="F136" s="92">
        <v>4.0319999999999999E-4</v>
      </c>
      <c r="G136" s="88">
        <f t="shared" si="10"/>
        <v>0.32800319999999999</v>
      </c>
      <c r="H136" s="89">
        <v>6.14</v>
      </c>
      <c r="I136" s="90" t="s">
        <v>66</v>
      </c>
      <c r="J136" s="76">
        <f t="shared" si="13"/>
        <v>6.14</v>
      </c>
      <c r="K136" s="77">
        <v>3071</v>
      </c>
      <c r="L136" s="79" t="s">
        <v>64</v>
      </c>
      <c r="M136" s="74">
        <f t="shared" si="8"/>
        <v>0.30710000000000004</v>
      </c>
      <c r="N136" s="77">
        <v>4149</v>
      </c>
      <c r="O136" s="79" t="s">
        <v>64</v>
      </c>
      <c r="P136" s="74">
        <f t="shared" si="9"/>
        <v>0.41489999999999999</v>
      </c>
    </row>
    <row r="137" spans="1:16">
      <c r="A137" s="94"/>
      <c r="B137" s="89">
        <v>650</v>
      </c>
      <c r="C137" s="90" t="s">
        <v>63</v>
      </c>
      <c r="D137" s="74">
        <f t="shared" si="7"/>
        <v>0.32500000000000001</v>
      </c>
      <c r="E137" s="91">
        <v>0.31540000000000001</v>
      </c>
      <c r="F137" s="92">
        <v>3.771E-4</v>
      </c>
      <c r="G137" s="88">
        <f t="shared" si="10"/>
        <v>0.31577710000000003</v>
      </c>
      <c r="H137" s="89">
        <v>6.8</v>
      </c>
      <c r="I137" s="90" t="s">
        <v>66</v>
      </c>
      <c r="J137" s="76">
        <f t="shared" si="13"/>
        <v>6.8</v>
      </c>
      <c r="K137" s="77">
        <v>3299</v>
      </c>
      <c r="L137" s="79" t="s">
        <v>64</v>
      </c>
      <c r="M137" s="74">
        <f t="shared" si="8"/>
        <v>0.32989999999999997</v>
      </c>
      <c r="N137" s="77">
        <v>4441</v>
      </c>
      <c r="O137" s="79" t="s">
        <v>64</v>
      </c>
      <c r="P137" s="74">
        <f t="shared" si="9"/>
        <v>0.44409999999999999</v>
      </c>
    </row>
    <row r="138" spans="1:16">
      <c r="A138" s="94"/>
      <c r="B138" s="89">
        <v>700</v>
      </c>
      <c r="C138" s="90" t="s">
        <v>63</v>
      </c>
      <c r="D138" s="74">
        <f t="shared" si="7"/>
        <v>0.35</v>
      </c>
      <c r="E138" s="91">
        <v>0.30430000000000001</v>
      </c>
      <c r="F138" s="92">
        <v>3.5429999999999999E-4</v>
      </c>
      <c r="G138" s="88">
        <f t="shared" si="10"/>
        <v>0.30465429999999999</v>
      </c>
      <c r="H138" s="89">
        <v>7.49</v>
      </c>
      <c r="I138" s="90" t="s">
        <v>66</v>
      </c>
      <c r="J138" s="76">
        <f t="shared" si="13"/>
        <v>7.49</v>
      </c>
      <c r="K138" s="77">
        <v>3528</v>
      </c>
      <c r="L138" s="79" t="s">
        <v>64</v>
      </c>
      <c r="M138" s="74">
        <f t="shared" si="8"/>
        <v>0.3528</v>
      </c>
      <c r="N138" s="77">
        <v>4743</v>
      </c>
      <c r="O138" s="79" t="s">
        <v>64</v>
      </c>
      <c r="P138" s="74">
        <f t="shared" si="9"/>
        <v>0.47430000000000005</v>
      </c>
    </row>
    <row r="139" spans="1:16">
      <c r="A139" s="94"/>
      <c r="B139" s="89">
        <v>800</v>
      </c>
      <c r="C139" s="90" t="s">
        <v>63</v>
      </c>
      <c r="D139" s="74">
        <f t="shared" si="7"/>
        <v>0.4</v>
      </c>
      <c r="E139" s="91">
        <v>0.28489999999999999</v>
      </c>
      <c r="F139" s="92">
        <v>3.166E-4</v>
      </c>
      <c r="G139" s="88">
        <f t="shared" si="10"/>
        <v>0.28521659999999999</v>
      </c>
      <c r="H139" s="89">
        <v>8.94</v>
      </c>
      <c r="I139" s="90" t="s">
        <v>66</v>
      </c>
      <c r="J139" s="76">
        <f t="shared" si="13"/>
        <v>8.94</v>
      </c>
      <c r="K139" s="77">
        <v>4246</v>
      </c>
      <c r="L139" s="79" t="s">
        <v>64</v>
      </c>
      <c r="M139" s="74">
        <f t="shared" si="8"/>
        <v>0.42460000000000003</v>
      </c>
      <c r="N139" s="77">
        <v>5370</v>
      </c>
      <c r="O139" s="79" t="s">
        <v>64</v>
      </c>
      <c r="P139" s="74">
        <f t="shared" si="9"/>
        <v>0.53700000000000003</v>
      </c>
    </row>
    <row r="140" spans="1:16">
      <c r="A140" s="94"/>
      <c r="B140" s="89">
        <v>900</v>
      </c>
      <c r="C140" s="95" t="s">
        <v>63</v>
      </c>
      <c r="D140" s="74">
        <f t="shared" si="7"/>
        <v>0.45</v>
      </c>
      <c r="E140" s="91">
        <v>0.26850000000000002</v>
      </c>
      <c r="F140" s="92">
        <v>2.8669999999999998E-4</v>
      </c>
      <c r="G140" s="88">
        <f t="shared" si="10"/>
        <v>0.26878669999999999</v>
      </c>
      <c r="H140" s="89">
        <v>10.49</v>
      </c>
      <c r="I140" s="90" t="s">
        <v>66</v>
      </c>
      <c r="J140" s="76">
        <f t="shared" si="13"/>
        <v>10.49</v>
      </c>
      <c r="K140" s="77">
        <v>4940</v>
      </c>
      <c r="L140" s="79" t="s">
        <v>64</v>
      </c>
      <c r="M140" s="74">
        <f t="shared" si="8"/>
        <v>0.49400000000000005</v>
      </c>
      <c r="N140" s="77">
        <v>6030</v>
      </c>
      <c r="O140" s="79" t="s">
        <v>64</v>
      </c>
      <c r="P140" s="74">
        <f t="shared" si="9"/>
        <v>0.60299999999999998</v>
      </c>
    </row>
    <row r="141" spans="1:16">
      <c r="B141" s="89">
        <v>1</v>
      </c>
      <c r="C141" s="78" t="s">
        <v>65</v>
      </c>
      <c r="D141" s="74">
        <f t="shared" ref="D141:D149" si="14">B141/$C$5</f>
        <v>0.5</v>
      </c>
      <c r="E141" s="91">
        <v>0.25430000000000003</v>
      </c>
      <c r="F141" s="92">
        <v>2.6219999999999998E-4</v>
      </c>
      <c r="G141" s="88">
        <f t="shared" si="10"/>
        <v>0.25456220000000002</v>
      </c>
      <c r="H141" s="77">
        <v>12.13</v>
      </c>
      <c r="I141" s="79" t="s">
        <v>66</v>
      </c>
      <c r="J141" s="76">
        <f t="shared" si="13"/>
        <v>12.13</v>
      </c>
      <c r="K141" s="77">
        <v>5621</v>
      </c>
      <c r="L141" s="79" t="s">
        <v>64</v>
      </c>
      <c r="M141" s="74">
        <f t="shared" si="8"/>
        <v>0.56210000000000004</v>
      </c>
      <c r="N141" s="77">
        <v>6720</v>
      </c>
      <c r="O141" s="79" t="s">
        <v>64</v>
      </c>
      <c r="P141" s="74">
        <f t="shared" si="9"/>
        <v>0.67199999999999993</v>
      </c>
    </row>
    <row r="142" spans="1:16">
      <c r="B142" s="89">
        <v>1.1000000000000001</v>
      </c>
      <c r="C142" s="79" t="s">
        <v>65</v>
      </c>
      <c r="D142" s="74">
        <f t="shared" si="14"/>
        <v>0.55000000000000004</v>
      </c>
      <c r="E142" s="91">
        <v>0.24199999999999999</v>
      </c>
      <c r="F142" s="92">
        <v>2.418E-4</v>
      </c>
      <c r="G142" s="88">
        <f t="shared" si="10"/>
        <v>0.24224179999999998</v>
      </c>
      <c r="H142" s="77">
        <v>13.86</v>
      </c>
      <c r="I142" s="79" t="s">
        <v>66</v>
      </c>
      <c r="J142" s="76">
        <f t="shared" si="13"/>
        <v>13.86</v>
      </c>
      <c r="K142" s="77">
        <v>6296</v>
      </c>
      <c r="L142" s="79" t="s">
        <v>64</v>
      </c>
      <c r="M142" s="74">
        <f t="shared" si="8"/>
        <v>0.62960000000000005</v>
      </c>
      <c r="N142" s="77">
        <v>7440</v>
      </c>
      <c r="O142" s="79" t="s">
        <v>64</v>
      </c>
      <c r="P142" s="74">
        <f t="shared" si="9"/>
        <v>0.74399999999999999</v>
      </c>
    </row>
    <row r="143" spans="1:16">
      <c r="B143" s="89">
        <v>1.2</v>
      </c>
      <c r="C143" s="79" t="s">
        <v>65</v>
      </c>
      <c r="D143" s="74">
        <f t="shared" si="14"/>
        <v>0.6</v>
      </c>
      <c r="E143" s="91">
        <v>0.2311</v>
      </c>
      <c r="F143" s="92">
        <v>2.2450000000000001E-4</v>
      </c>
      <c r="G143" s="88">
        <f t="shared" si="10"/>
        <v>0.23132449999999999</v>
      </c>
      <c r="H143" s="77">
        <v>15.67</v>
      </c>
      <c r="I143" s="79" t="s">
        <v>66</v>
      </c>
      <c r="J143" s="76">
        <f t="shared" si="13"/>
        <v>15.67</v>
      </c>
      <c r="K143" s="77">
        <v>6969</v>
      </c>
      <c r="L143" s="79" t="s">
        <v>64</v>
      </c>
      <c r="M143" s="74">
        <f t="shared" si="8"/>
        <v>0.69690000000000007</v>
      </c>
      <c r="N143" s="77">
        <v>8186</v>
      </c>
      <c r="O143" s="79" t="s">
        <v>64</v>
      </c>
      <c r="P143" s="74">
        <f t="shared" si="9"/>
        <v>0.81859999999999999</v>
      </c>
    </row>
    <row r="144" spans="1:16">
      <c r="B144" s="89">
        <v>1.3</v>
      </c>
      <c r="C144" s="79" t="s">
        <v>65</v>
      </c>
      <c r="D144" s="74">
        <f t="shared" si="14"/>
        <v>0.65</v>
      </c>
      <c r="E144" s="91">
        <v>0.22140000000000001</v>
      </c>
      <c r="F144" s="92">
        <v>2.097E-4</v>
      </c>
      <c r="G144" s="88">
        <f t="shared" si="10"/>
        <v>0.22160970000000002</v>
      </c>
      <c r="H144" s="77">
        <v>17.57</v>
      </c>
      <c r="I144" s="79" t="s">
        <v>66</v>
      </c>
      <c r="J144" s="76">
        <f t="shared" si="13"/>
        <v>17.57</v>
      </c>
      <c r="K144" s="77">
        <v>7641</v>
      </c>
      <c r="L144" s="79" t="s">
        <v>64</v>
      </c>
      <c r="M144" s="74">
        <f t="shared" si="8"/>
        <v>0.7641</v>
      </c>
      <c r="N144" s="77">
        <v>8959</v>
      </c>
      <c r="O144" s="79" t="s">
        <v>64</v>
      </c>
      <c r="P144" s="74">
        <f t="shared" si="9"/>
        <v>0.89589999999999992</v>
      </c>
    </row>
    <row r="145" spans="2:16">
      <c r="B145" s="89">
        <v>1.4</v>
      </c>
      <c r="C145" s="79" t="s">
        <v>65</v>
      </c>
      <c r="D145" s="74">
        <f t="shared" si="14"/>
        <v>0.7</v>
      </c>
      <c r="E145" s="91">
        <v>0.2127</v>
      </c>
      <c r="F145" s="92">
        <v>1.9680000000000001E-4</v>
      </c>
      <c r="G145" s="88">
        <f t="shared" si="10"/>
        <v>0.2128968</v>
      </c>
      <c r="H145" s="77">
        <v>19.54</v>
      </c>
      <c r="I145" s="79" t="s">
        <v>66</v>
      </c>
      <c r="J145" s="76">
        <f t="shared" si="13"/>
        <v>19.54</v>
      </c>
      <c r="K145" s="77">
        <v>8315</v>
      </c>
      <c r="L145" s="79" t="s">
        <v>64</v>
      </c>
      <c r="M145" s="74">
        <f t="shared" si="8"/>
        <v>0.83149999999999991</v>
      </c>
      <c r="N145" s="77">
        <v>9758</v>
      </c>
      <c r="O145" s="79" t="s">
        <v>64</v>
      </c>
      <c r="P145" s="74">
        <f t="shared" si="9"/>
        <v>0.97579999999999989</v>
      </c>
    </row>
    <row r="146" spans="2:16">
      <c r="B146" s="89">
        <v>1.5</v>
      </c>
      <c r="C146" s="79" t="s">
        <v>65</v>
      </c>
      <c r="D146" s="74">
        <f t="shared" si="14"/>
        <v>0.75</v>
      </c>
      <c r="E146" s="91">
        <v>0.2049</v>
      </c>
      <c r="F146" s="92">
        <v>1.8550000000000001E-4</v>
      </c>
      <c r="G146" s="88">
        <f t="shared" si="10"/>
        <v>0.2050855</v>
      </c>
      <c r="H146" s="77">
        <v>21.59</v>
      </c>
      <c r="I146" s="79" t="s">
        <v>66</v>
      </c>
      <c r="J146" s="76">
        <f t="shared" si="13"/>
        <v>21.59</v>
      </c>
      <c r="K146" s="77">
        <v>8992</v>
      </c>
      <c r="L146" s="79" t="s">
        <v>64</v>
      </c>
      <c r="M146" s="74">
        <f t="shared" si="8"/>
        <v>0.89920000000000011</v>
      </c>
      <c r="N146" s="77">
        <v>1.06</v>
      </c>
      <c r="O146" s="78" t="s">
        <v>66</v>
      </c>
      <c r="P146" s="74">
        <f t="shared" ref="P146:P149" si="15">N146</f>
        <v>1.06</v>
      </c>
    </row>
    <row r="147" spans="2:16">
      <c r="B147" s="89">
        <v>1.6</v>
      </c>
      <c r="C147" s="79" t="s">
        <v>65</v>
      </c>
      <c r="D147" s="74">
        <f t="shared" si="14"/>
        <v>0.8</v>
      </c>
      <c r="E147" s="91">
        <v>0.1978</v>
      </c>
      <c r="F147" s="92">
        <v>1.7550000000000001E-4</v>
      </c>
      <c r="G147" s="88">
        <f t="shared" si="10"/>
        <v>0.1979755</v>
      </c>
      <c r="H147" s="77">
        <v>23.72</v>
      </c>
      <c r="I147" s="79" t="s">
        <v>66</v>
      </c>
      <c r="J147" s="76">
        <f t="shared" si="13"/>
        <v>23.72</v>
      </c>
      <c r="K147" s="77">
        <v>9672</v>
      </c>
      <c r="L147" s="79" t="s">
        <v>64</v>
      </c>
      <c r="M147" s="74">
        <f t="shared" si="8"/>
        <v>0.96720000000000006</v>
      </c>
      <c r="N147" s="77">
        <v>1.1399999999999999</v>
      </c>
      <c r="O147" s="79" t="s">
        <v>66</v>
      </c>
      <c r="P147" s="74">
        <f t="shared" si="15"/>
        <v>1.1399999999999999</v>
      </c>
    </row>
    <row r="148" spans="2:16">
      <c r="B148" s="89">
        <v>1.7</v>
      </c>
      <c r="C148" s="79" t="s">
        <v>65</v>
      </c>
      <c r="D148" s="74">
        <f t="shared" si="14"/>
        <v>0.85</v>
      </c>
      <c r="E148" s="91">
        <v>0.1913</v>
      </c>
      <c r="F148" s="92">
        <v>1.6660000000000001E-4</v>
      </c>
      <c r="G148" s="88">
        <f t="shared" si="10"/>
        <v>0.19146659999999999</v>
      </c>
      <c r="H148" s="77">
        <v>25.93</v>
      </c>
      <c r="I148" s="79" t="s">
        <v>66</v>
      </c>
      <c r="J148" s="76">
        <f t="shared" si="13"/>
        <v>25.93</v>
      </c>
      <c r="K148" s="77">
        <v>1.04</v>
      </c>
      <c r="L148" s="78" t="s">
        <v>66</v>
      </c>
      <c r="M148" s="74">
        <f t="shared" ref="M148:M151" si="16">K148</f>
        <v>1.04</v>
      </c>
      <c r="N148" s="77">
        <v>1.23</v>
      </c>
      <c r="O148" s="79" t="s">
        <v>66</v>
      </c>
      <c r="P148" s="74">
        <f t="shared" si="15"/>
        <v>1.23</v>
      </c>
    </row>
    <row r="149" spans="2:16">
      <c r="B149" s="89">
        <v>1.8</v>
      </c>
      <c r="C149" s="79" t="s">
        <v>65</v>
      </c>
      <c r="D149" s="74">
        <f t="shared" si="14"/>
        <v>0.9</v>
      </c>
      <c r="E149" s="91">
        <v>0.18529999999999999</v>
      </c>
      <c r="F149" s="92">
        <v>1.5860000000000001E-4</v>
      </c>
      <c r="G149" s="88">
        <f t="shared" ref="G149:G212" si="17">E149+F149</f>
        <v>0.1854586</v>
      </c>
      <c r="H149" s="77">
        <v>28.21</v>
      </c>
      <c r="I149" s="79" t="s">
        <v>66</v>
      </c>
      <c r="J149" s="76">
        <f t="shared" si="13"/>
        <v>28.21</v>
      </c>
      <c r="K149" s="77">
        <v>1.1000000000000001</v>
      </c>
      <c r="L149" s="79" t="s">
        <v>66</v>
      </c>
      <c r="M149" s="74">
        <f t="shared" si="16"/>
        <v>1.1000000000000001</v>
      </c>
      <c r="N149" s="77">
        <v>1.32</v>
      </c>
      <c r="O149" s="79" t="s">
        <v>66</v>
      </c>
      <c r="P149" s="74">
        <f t="shared" si="15"/>
        <v>1.32</v>
      </c>
    </row>
    <row r="150" spans="2:16">
      <c r="B150" s="89">
        <v>2</v>
      </c>
      <c r="C150" s="79" t="s">
        <v>65</v>
      </c>
      <c r="D150" s="74">
        <f t="shared" ref="D150:D174" si="18">B150/$C$5</f>
        <v>1</v>
      </c>
      <c r="E150" s="91">
        <v>0.17469999999999999</v>
      </c>
      <c r="F150" s="92">
        <v>1.448E-4</v>
      </c>
      <c r="G150" s="88">
        <f t="shared" si="17"/>
        <v>0.17484479999999999</v>
      </c>
      <c r="H150" s="77">
        <v>32.97</v>
      </c>
      <c r="I150" s="79" t="s">
        <v>66</v>
      </c>
      <c r="J150" s="76">
        <f t="shared" si="13"/>
        <v>32.97</v>
      </c>
      <c r="K150" s="77">
        <v>1.33</v>
      </c>
      <c r="L150" s="79" t="s">
        <v>66</v>
      </c>
      <c r="M150" s="74">
        <f t="shared" si="16"/>
        <v>1.33</v>
      </c>
      <c r="N150" s="77">
        <v>1.5</v>
      </c>
      <c r="O150" s="79" t="s">
        <v>66</v>
      </c>
      <c r="P150" s="74">
        <f t="shared" ref="P150:P154" si="19">N150</f>
        <v>1.5</v>
      </c>
    </row>
    <row r="151" spans="2:16">
      <c r="B151" s="89">
        <v>2.25</v>
      </c>
      <c r="C151" s="79" t="s">
        <v>65</v>
      </c>
      <c r="D151" s="74">
        <f t="shared" si="18"/>
        <v>1.125</v>
      </c>
      <c r="E151" s="91">
        <v>0.16309999999999999</v>
      </c>
      <c r="F151" s="92">
        <v>1.3080000000000001E-4</v>
      </c>
      <c r="G151" s="88">
        <f t="shared" si="17"/>
        <v>0.16323079999999998</v>
      </c>
      <c r="H151" s="77">
        <v>39.33</v>
      </c>
      <c r="I151" s="79" t="s">
        <v>66</v>
      </c>
      <c r="J151" s="76">
        <f t="shared" si="13"/>
        <v>39.33</v>
      </c>
      <c r="K151" s="77">
        <v>1.65</v>
      </c>
      <c r="L151" s="79" t="s">
        <v>66</v>
      </c>
      <c r="M151" s="74">
        <f t="shared" si="16"/>
        <v>1.65</v>
      </c>
      <c r="N151" s="77">
        <v>1.75</v>
      </c>
      <c r="O151" s="79" t="s">
        <v>66</v>
      </c>
      <c r="P151" s="74">
        <f t="shared" si="19"/>
        <v>1.75</v>
      </c>
    </row>
    <row r="152" spans="2:16">
      <c r="B152" s="89">
        <v>2.5</v>
      </c>
      <c r="C152" s="79" t="s">
        <v>65</v>
      </c>
      <c r="D152" s="74">
        <f t="shared" si="18"/>
        <v>1.25</v>
      </c>
      <c r="E152" s="91">
        <v>0.1522</v>
      </c>
      <c r="F152" s="92">
        <v>1.194E-4</v>
      </c>
      <c r="G152" s="88">
        <f t="shared" si="17"/>
        <v>0.15231939999999999</v>
      </c>
      <c r="H152" s="77">
        <v>46.14</v>
      </c>
      <c r="I152" s="79" t="s">
        <v>66</v>
      </c>
      <c r="J152" s="76">
        <f t="shared" si="13"/>
        <v>46.14</v>
      </c>
      <c r="K152" s="77">
        <v>1.96</v>
      </c>
      <c r="L152" s="79" t="s">
        <v>66</v>
      </c>
      <c r="M152" s="74">
        <f t="shared" ref="M152:M159" si="20">K152</f>
        <v>1.96</v>
      </c>
      <c r="N152" s="77">
        <v>2</v>
      </c>
      <c r="O152" s="79" t="s">
        <v>66</v>
      </c>
      <c r="P152" s="74">
        <f t="shared" si="19"/>
        <v>2</v>
      </c>
    </row>
    <row r="153" spans="2:16">
      <c r="B153" s="89">
        <v>2.75</v>
      </c>
      <c r="C153" s="79" t="s">
        <v>65</v>
      </c>
      <c r="D153" s="74">
        <f t="shared" si="18"/>
        <v>1.375</v>
      </c>
      <c r="E153" s="91">
        <v>0.14319999999999999</v>
      </c>
      <c r="F153" s="92">
        <v>1.099E-4</v>
      </c>
      <c r="G153" s="88">
        <f t="shared" si="17"/>
        <v>0.14330989999999999</v>
      </c>
      <c r="H153" s="77">
        <v>53.4</v>
      </c>
      <c r="I153" s="79" t="s">
        <v>66</v>
      </c>
      <c r="J153" s="76">
        <f t="shared" si="13"/>
        <v>53.4</v>
      </c>
      <c r="K153" s="77">
        <v>2.2599999999999998</v>
      </c>
      <c r="L153" s="79" t="s">
        <v>66</v>
      </c>
      <c r="M153" s="74">
        <f t="shared" si="20"/>
        <v>2.2599999999999998</v>
      </c>
      <c r="N153" s="77">
        <v>2.27</v>
      </c>
      <c r="O153" s="79" t="s">
        <v>66</v>
      </c>
      <c r="P153" s="74">
        <f t="shared" si="19"/>
        <v>2.27</v>
      </c>
    </row>
    <row r="154" spans="2:16">
      <c r="B154" s="89">
        <v>3</v>
      </c>
      <c r="C154" s="79" t="s">
        <v>65</v>
      </c>
      <c r="D154" s="74">
        <f t="shared" si="18"/>
        <v>1.5</v>
      </c>
      <c r="E154" s="91">
        <v>0.13539999999999999</v>
      </c>
      <c r="F154" s="92">
        <v>1.019E-4</v>
      </c>
      <c r="G154" s="88">
        <f t="shared" si="17"/>
        <v>0.13550189999999998</v>
      </c>
      <c r="H154" s="77">
        <v>61.11</v>
      </c>
      <c r="I154" s="79" t="s">
        <v>66</v>
      </c>
      <c r="J154" s="76">
        <f t="shared" si="13"/>
        <v>61.11</v>
      </c>
      <c r="K154" s="77">
        <v>2.5499999999999998</v>
      </c>
      <c r="L154" s="79" t="s">
        <v>66</v>
      </c>
      <c r="M154" s="74">
        <f t="shared" si="20"/>
        <v>2.5499999999999998</v>
      </c>
      <c r="N154" s="77">
        <v>2.56</v>
      </c>
      <c r="O154" s="79" t="s">
        <v>66</v>
      </c>
      <c r="P154" s="74">
        <f t="shared" si="19"/>
        <v>2.56</v>
      </c>
    </row>
    <row r="155" spans="2:16">
      <c r="B155" s="89">
        <v>3.25</v>
      </c>
      <c r="C155" s="79" t="s">
        <v>65</v>
      </c>
      <c r="D155" s="74">
        <f t="shared" si="18"/>
        <v>1.625</v>
      </c>
      <c r="E155" s="91">
        <v>0.1285</v>
      </c>
      <c r="F155" s="92">
        <v>9.5000000000000005E-5</v>
      </c>
      <c r="G155" s="88">
        <f t="shared" si="17"/>
        <v>0.12859500000000001</v>
      </c>
      <c r="H155" s="77">
        <v>69.25</v>
      </c>
      <c r="I155" s="79" t="s">
        <v>66</v>
      </c>
      <c r="J155" s="76">
        <f t="shared" si="13"/>
        <v>69.25</v>
      </c>
      <c r="K155" s="77">
        <v>2.85</v>
      </c>
      <c r="L155" s="79" t="s">
        <v>66</v>
      </c>
      <c r="M155" s="74">
        <f t="shared" si="20"/>
        <v>2.85</v>
      </c>
      <c r="N155" s="77">
        <v>2.85</v>
      </c>
      <c r="O155" s="79" t="s">
        <v>66</v>
      </c>
      <c r="P155" s="74">
        <f t="shared" ref="P155:P166" si="21">N155</f>
        <v>2.85</v>
      </c>
    </row>
    <row r="156" spans="2:16">
      <c r="B156" s="89">
        <v>3.5</v>
      </c>
      <c r="C156" s="79" t="s">
        <v>65</v>
      </c>
      <c r="D156" s="74">
        <f t="shared" si="18"/>
        <v>1.75</v>
      </c>
      <c r="E156" s="91">
        <v>0.12230000000000001</v>
      </c>
      <c r="F156" s="92">
        <v>8.9049999999999996E-5</v>
      </c>
      <c r="G156" s="88">
        <f t="shared" si="17"/>
        <v>0.12238905</v>
      </c>
      <c r="H156" s="77">
        <v>77.81</v>
      </c>
      <c r="I156" s="79" t="s">
        <v>66</v>
      </c>
      <c r="J156" s="76">
        <f t="shared" si="13"/>
        <v>77.81</v>
      </c>
      <c r="K156" s="77">
        <v>3.15</v>
      </c>
      <c r="L156" s="79" t="s">
        <v>66</v>
      </c>
      <c r="M156" s="74">
        <f t="shared" si="20"/>
        <v>3.15</v>
      </c>
      <c r="N156" s="77">
        <v>3.16</v>
      </c>
      <c r="O156" s="79" t="s">
        <v>66</v>
      </c>
      <c r="P156" s="74">
        <f t="shared" si="21"/>
        <v>3.16</v>
      </c>
    </row>
    <row r="157" spans="2:16">
      <c r="B157" s="89">
        <v>3.75</v>
      </c>
      <c r="C157" s="79" t="s">
        <v>65</v>
      </c>
      <c r="D157" s="74">
        <f t="shared" si="18"/>
        <v>1.875</v>
      </c>
      <c r="E157" s="91">
        <v>0.1168</v>
      </c>
      <c r="F157" s="92">
        <v>8.3839999999999997E-5</v>
      </c>
      <c r="G157" s="88">
        <f t="shared" si="17"/>
        <v>0.11688384</v>
      </c>
      <c r="H157" s="77">
        <v>86.79</v>
      </c>
      <c r="I157" s="79" t="s">
        <v>66</v>
      </c>
      <c r="J157" s="76">
        <f t="shared" si="13"/>
        <v>86.79</v>
      </c>
      <c r="K157" s="77">
        <v>3.45</v>
      </c>
      <c r="L157" s="79" t="s">
        <v>66</v>
      </c>
      <c r="M157" s="74">
        <f t="shared" si="20"/>
        <v>3.45</v>
      </c>
      <c r="N157" s="77">
        <v>3.48</v>
      </c>
      <c r="O157" s="79" t="s">
        <v>66</v>
      </c>
      <c r="P157" s="74">
        <f t="shared" si="21"/>
        <v>3.48</v>
      </c>
    </row>
    <row r="158" spans="2:16">
      <c r="B158" s="89">
        <v>4</v>
      </c>
      <c r="C158" s="79" t="s">
        <v>65</v>
      </c>
      <c r="D158" s="74">
        <f t="shared" si="18"/>
        <v>2</v>
      </c>
      <c r="E158" s="91">
        <v>0.1118</v>
      </c>
      <c r="F158" s="92">
        <v>7.9229999999999999E-5</v>
      </c>
      <c r="G158" s="88">
        <f t="shared" si="17"/>
        <v>0.11187923</v>
      </c>
      <c r="H158" s="77">
        <v>96.18</v>
      </c>
      <c r="I158" s="79" t="s">
        <v>66</v>
      </c>
      <c r="J158" s="76">
        <f t="shared" si="13"/>
        <v>96.18</v>
      </c>
      <c r="K158" s="77">
        <v>3.75</v>
      </c>
      <c r="L158" s="79" t="s">
        <v>66</v>
      </c>
      <c r="M158" s="74">
        <f t="shared" si="20"/>
        <v>3.75</v>
      </c>
      <c r="N158" s="77">
        <v>3.82</v>
      </c>
      <c r="O158" s="79" t="s">
        <v>66</v>
      </c>
      <c r="P158" s="74">
        <f t="shared" si="21"/>
        <v>3.82</v>
      </c>
    </row>
    <row r="159" spans="2:16">
      <c r="B159" s="89">
        <v>4.5</v>
      </c>
      <c r="C159" s="79" t="s">
        <v>65</v>
      </c>
      <c r="D159" s="74">
        <f t="shared" si="18"/>
        <v>2.25</v>
      </c>
      <c r="E159" s="91">
        <v>0.1032</v>
      </c>
      <c r="F159" s="92">
        <v>7.1459999999999997E-5</v>
      </c>
      <c r="G159" s="88">
        <f t="shared" si="17"/>
        <v>0.10327146</v>
      </c>
      <c r="H159" s="77">
        <v>116.18</v>
      </c>
      <c r="I159" s="79" t="s">
        <v>66</v>
      </c>
      <c r="J159" s="76">
        <f t="shared" si="13"/>
        <v>116.18</v>
      </c>
      <c r="K159" s="77">
        <v>4.8</v>
      </c>
      <c r="L159" s="79" t="s">
        <v>66</v>
      </c>
      <c r="M159" s="74">
        <f t="shared" si="20"/>
        <v>4.8</v>
      </c>
      <c r="N159" s="77">
        <v>4.5199999999999996</v>
      </c>
      <c r="O159" s="79" t="s">
        <v>66</v>
      </c>
      <c r="P159" s="74">
        <f t="shared" si="21"/>
        <v>4.5199999999999996</v>
      </c>
    </row>
    <row r="160" spans="2:16">
      <c r="B160" s="89">
        <v>5</v>
      </c>
      <c r="C160" s="79" t="s">
        <v>65</v>
      </c>
      <c r="D160" s="74">
        <f t="shared" si="18"/>
        <v>2.5</v>
      </c>
      <c r="E160" s="91">
        <v>9.5909999999999995E-2</v>
      </c>
      <c r="F160" s="92">
        <v>6.5140000000000003E-5</v>
      </c>
      <c r="G160" s="88">
        <f t="shared" si="17"/>
        <v>9.597514E-2</v>
      </c>
      <c r="H160" s="77">
        <v>137.77000000000001</v>
      </c>
      <c r="I160" s="79" t="s">
        <v>66</v>
      </c>
      <c r="J160" s="76">
        <f t="shared" si="13"/>
        <v>137.77000000000001</v>
      </c>
      <c r="K160" s="77">
        <v>5.8</v>
      </c>
      <c r="L160" s="79" t="s">
        <v>66</v>
      </c>
      <c r="M160" s="74">
        <f t="shared" ref="M160:M177" si="22">K160</f>
        <v>5.8</v>
      </c>
      <c r="N160" s="77">
        <v>5.28</v>
      </c>
      <c r="O160" s="79" t="s">
        <v>66</v>
      </c>
      <c r="P160" s="74">
        <f t="shared" si="21"/>
        <v>5.28</v>
      </c>
    </row>
    <row r="161" spans="2:16">
      <c r="B161" s="89">
        <v>5.5</v>
      </c>
      <c r="C161" s="79" t="s">
        <v>65</v>
      </c>
      <c r="D161" s="74">
        <f t="shared" si="18"/>
        <v>2.75</v>
      </c>
      <c r="E161" s="91">
        <v>8.9730000000000004E-2</v>
      </c>
      <c r="F161" s="92">
        <v>5.9899999999999999E-5</v>
      </c>
      <c r="G161" s="88">
        <f t="shared" si="17"/>
        <v>8.9789900000000006E-2</v>
      </c>
      <c r="H161" s="77">
        <v>160.91999999999999</v>
      </c>
      <c r="I161" s="79" t="s">
        <v>66</v>
      </c>
      <c r="J161" s="76">
        <f t="shared" si="13"/>
        <v>160.91999999999999</v>
      </c>
      <c r="K161" s="77">
        <v>6.77</v>
      </c>
      <c r="L161" s="79" t="s">
        <v>66</v>
      </c>
      <c r="M161" s="76">
        <f t="shared" si="22"/>
        <v>6.77</v>
      </c>
      <c r="N161" s="77">
        <v>6.08</v>
      </c>
      <c r="O161" s="79" t="s">
        <v>66</v>
      </c>
      <c r="P161" s="74">
        <f t="shared" si="21"/>
        <v>6.08</v>
      </c>
    </row>
    <row r="162" spans="2:16">
      <c r="B162" s="89">
        <v>6</v>
      </c>
      <c r="C162" s="79" t="s">
        <v>65</v>
      </c>
      <c r="D162" s="74">
        <f t="shared" si="18"/>
        <v>3</v>
      </c>
      <c r="E162" s="91">
        <v>8.4390000000000007E-2</v>
      </c>
      <c r="F162" s="92">
        <v>5.5479999999999997E-5</v>
      </c>
      <c r="G162" s="88">
        <f t="shared" si="17"/>
        <v>8.4445480000000003E-2</v>
      </c>
      <c r="H162" s="77">
        <v>185.6</v>
      </c>
      <c r="I162" s="79" t="s">
        <v>66</v>
      </c>
      <c r="J162" s="76">
        <f t="shared" si="13"/>
        <v>185.6</v>
      </c>
      <c r="K162" s="77">
        <v>7.73</v>
      </c>
      <c r="L162" s="79" t="s">
        <v>66</v>
      </c>
      <c r="M162" s="76">
        <f t="shared" si="22"/>
        <v>7.73</v>
      </c>
      <c r="N162" s="77">
        <v>6.92</v>
      </c>
      <c r="O162" s="79" t="s">
        <v>66</v>
      </c>
      <c r="P162" s="74">
        <f t="shared" si="21"/>
        <v>6.92</v>
      </c>
    </row>
    <row r="163" spans="2:16">
      <c r="B163" s="89">
        <v>6.5</v>
      </c>
      <c r="C163" s="79" t="s">
        <v>65</v>
      </c>
      <c r="D163" s="74">
        <f t="shared" si="18"/>
        <v>3.25</v>
      </c>
      <c r="E163" s="91">
        <v>7.9719999999999999E-2</v>
      </c>
      <c r="F163" s="92">
        <v>5.1700000000000003E-5</v>
      </c>
      <c r="G163" s="88">
        <f t="shared" si="17"/>
        <v>7.9771700000000001E-2</v>
      </c>
      <c r="H163" s="77">
        <v>211.78</v>
      </c>
      <c r="I163" s="79" t="s">
        <v>66</v>
      </c>
      <c r="J163" s="76">
        <f t="shared" si="13"/>
        <v>211.78</v>
      </c>
      <c r="K163" s="77">
        <v>8.6999999999999993</v>
      </c>
      <c r="L163" s="79" t="s">
        <v>66</v>
      </c>
      <c r="M163" s="76">
        <f t="shared" si="22"/>
        <v>8.6999999999999993</v>
      </c>
      <c r="N163" s="77">
        <v>7.81</v>
      </c>
      <c r="O163" s="79" t="s">
        <v>66</v>
      </c>
      <c r="P163" s="74">
        <f t="shared" si="21"/>
        <v>7.81</v>
      </c>
    </row>
    <row r="164" spans="2:16">
      <c r="B164" s="89">
        <v>7</v>
      </c>
      <c r="C164" s="79" t="s">
        <v>65</v>
      </c>
      <c r="D164" s="74">
        <f t="shared" si="18"/>
        <v>3.5</v>
      </c>
      <c r="E164" s="91">
        <v>7.5609999999999997E-2</v>
      </c>
      <c r="F164" s="92">
        <v>4.8420000000000001E-5</v>
      </c>
      <c r="G164" s="88">
        <f t="shared" si="17"/>
        <v>7.565841999999999E-2</v>
      </c>
      <c r="H164" s="77">
        <v>239.45</v>
      </c>
      <c r="I164" s="79" t="s">
        <v>66</v>
      </c>
      <c r="J164" s="76">
        <f t="shared" si="13"/>
        <v>239.45</v>
      </c>
      <c r="K164" s="77">
        <v>9.66</v>
      </c>
      <c r="L164" s="79" t="s">
        <v>66</v>
      </c>
      <c r="M164" s="76">
        <f t="shared" si="22"/>
        <v>9.66</v>
      </c>
      <c r="N164" s="77">
        <v>8.75</v>
      </c>
      <c r="O164" s="79" t="s">
        <v>66</v>
      </c>
      <c r="P164" s="74">
        <f t="shared" si="21"/>
        <v>8.75</v>
      </c>
    </row>
    <row r="165" spans="2:16">
      <c r="B165" s="89">
        <v>8</v>
      </c>
      <c r="C165" s="79" t="s">
        <v>65</v>
      </c>
      <c r="D165" s="74">
        <f t="shared" si="18"/>
        <v>4</v>
      </c>
      <c r="E165" s="91">
        <v>6.8659999999999999E-2</v>
      </c>
      <c r="F165" s="92">
        <v>4.303E-5</v>
      </c>
      <c r="G165" s="88">
        <f t="shared" si="17"/>
        <v>6.8703029999999998E-2</v>
      </c>
      <c r="H165" s="77">
        <v>299.08</v>
      </c>
      <c r="I165" s="79" t="s">
        <v>66</v>
      </c>
      <c r="J165" s="76">
        <f t="shared" si="13"/>
        <v>299.08</v>
      </c>
      <c r="K165" s="77">
        <v>13.06</v>
      </c>
      <c r="L165" s="79" t="s">
        <v>66</v>
      </c>
      <c r="M165" s="76">
        <f t="shared" si="22"/>
        <v>13.06</v>
      </c>
      <c r="N165" s="77">
        <v>10.75</v>
      </c>
      <c r="O165" s="79" t="s">
        <v>66</v>
      </c>
      <c r="P165" s="74">
        <f t="shared" si="21"/>
        <v>10.75</v>
      </c>
    </row>
    <row r="166" spans="2:16">
      <c r="B166" s="89">
        <v>9</v>
      </c>
      <c r="C166" s="79" t="s">
        <v>65</v>
      </c>
      <c r="D166" s="74">
        <f t="shared" si="18"/>
        <v>4.5</v>
      </c>
      <c r="E166" s="91">
        <v>6.3009999999999997E-2</v>
      </c>
      <c r="F166" s="92">
        <v>3.8760000000000002E-5</v>
      </c>
      <c r="G166" s="88">
        <f t="shared" si="17"/>
        <v>6.3048759999999995E-2</v>
      </c>
      <c r="H166" s="77">
        <v>364.41</v>
      </c>
      <c r="I166" s="79" t="s">
        <v>66</v>
      </c>
      <c r="J166" s="76">
        <f t="shared" si="13"/>
        <v>364.41</v>
      </c>
      <c r="K166" s="77">
        <v>16.239999999999998</v>
      </c>
      <c r="L166" s="79" t="s">
        <v>66</v>
      </c>
      <c r="M166" s="76">
        <f t="shared" si="22"/>
        <v>16.239999999999998</v>
      </c>
      <c r="N166" s="77">
        <v>12.92</v>
      </c>
      <c r="O166" s="79" t="s">
        <v>66</v>
      </c>
      <c r="P166" s="74">
        <f t="shared" si="21"/>
        <v>12.92</v>
      </c>
    </row>
    <row r="167" spans="2:16">
      <c r="B167" s="89">
        <v>10</v>
      </c>
      <c r="C167" s="79" t="s">
        <v>65</v>
      </c>
      <c r="D167" s="74">
        <f t="shared" si="18"/>
        <v>5</v>
      </c>
      <c r="E167" s="91">
        <v>5.8310000000000001E-2</v>
      </c>
      <c r="F167" s="92">
        <v>3.5299999999999997E-5</v>
      </c>
      <c r="G167" s="88">
        <f t="shared" si="17"/>
        <v>5.8345300000000003E-2</v>
      </c>
      <c r="H167" s="77">
        <v>435.3</v>
      </c>
      <c r="I167" s="79" t="s">
        <v>66</v>
      </c>
      <c r="J167" s="76">
        <f t="shared" si="13"/>
        <v>435.3</v>
      </c>
      <c r="K167" s="77">
        <v>19.34</v>
      </c>
      <c r="L167" s="79" t="s">
        <v>66</v>
      </c>
      <c r="M167" s="76">
        <f t="shared" si="22"/>
        <v>19.34</v>
      </c>
      <c r="N167" s="77">
        <v>15.25</v>
      </c>
      <c r="O167" s="79" t="s">
        <v>66</v>
      </c>
      <c r="P167" s="74">
        <f t="shared" ref="P167:P171" si="23">N167</f>
        <v>15.25</v>
      </c>
    </row>
    <row r="168" spans="2:16">
      <c r="B168" s="89">
        <v>11</v>
      </c>
      <c r="C168" s="79" t="s">
        <v>65</v>
      </c>
      <c r="D168" s="74">
        <f t="shared" si="18"/>
        <v>5.5</v>
      </c>
      <c r="E168" s="91">
        <v>5.4339999999999999E-2</v>
      </c>
      <c r="F168" s="92">
        <v>3.243E-5</v>
      </c>
      <c r="G168" s="88">
        <f t="shared" si="17"/>
        <v>5.4372429999999999E-2</v>
      </c>
      <c r="H168" s="77">
        <v>511.63</v>
      </c>
      <c r="I168" s="79" t="s">
        <v>66</v>
      </c>
      <c r="J168" s="76">
        <f t="shared" si="13"/>
        <v>511.63</v>
      </c>
      <c r="K168" s="77">
        <v>22.43</v>
      </c>
      <c r="L168" s="79" t="s">
        <v>66</v>
      </c>
      <c r="M168" s="76">
        <f t="shared" si="22"/>
        <v>22.43</v>
      </c>
      <c r="N168" s="77">
        <v>17.73</v>
      </c>
      <c r="O168" s="79" t="s">
        <v>66</v>
      </c>
      <c r="P168" s="74">
        <f t="shared" si="23"/>
        <v>17.73</v>
      </c>
    </row>
    <row r="169" spans="2:16">
      <c r="B169" s="89">
        <v>12</v>
      </c>
      <c r="C169" s="79" t="s">
        <v>65</v>
      </c>
      <c r="D169" s="74">
        <f t="shared" si="18"/>
        <v>6</v>
      </c>
      <c r="E169" s="91">
        <v>5.0930000000000003E-2</v>
      </c>
      <c r="F169" s="92">
        <v>3.0009999999999999E-5</v>
      </c>
      <c r="G169" s="88">
        <f t="shared" si="17"/>
        <v>5.096001E-2</v>
      </c>
      <c r="H169" s="77">
        <v>593.30999999999995</v>
      </c>
      <c r="I169" s="79" t="s">
        <v>66</v>
      </c>
      <c r="J169" s="76">
        <f t="shared" si="13"/>
        <v>593.30999999999995</v>
      </c>
      <c r="K169" s="77">
        <v>25.53</v>
      </c>
      <c r="L169" s="79" t="s">
        <v>66</v>
      </c>
      <c r="M169" s="76">
        <f t="shared" si="22"/>
        <v>25.53</v>
      </c>
      <c r="N169" s="77">
        <v>20.38</v>
      </c>
      <c r="O169" s="79" t="s">
        <v>66</v>
      </c>
      <c r="P169" s="74">
        <f t="shared" si="23"/>
        <v>20.38</v>
      </c>
    </row>
    <row r="170" spans="2:16">
      <c r="B170" s="89">
        <v>13</v>
      </c>
      <c r="C170" s="79" t="s">
        <v>65</v>
      </c>
      <c r="D170" s="74">
        <f t="shared" si="18"/>
        <v>6.5</v>
      </c>
      <c r="E170" s="91">
        <v>4.7969999999999999E-2</v>
      </c>
      <c r="F170" s="92">
        <v>2.7949999999999998E-5</v>
      </c>
      <c r="G170" s="88">
        <f t="shared" si="17"/>
        <v>4.7997949999999998E-2</v>
      </c>
      <c r="H170" s="77">
        <v>680.26</v>
      </c>
      <c r="I170" s="79" t="s">
        <v>66</v>
      </c>
      <c r="J170" s="76">
        <f t="shared" si="13"/>
        <v>680.26</v>
      </c>
      <c r="K170" s="77">
        <v>28.65</v>
      </c>
      <c r="L170" s="79" t="s">
        <v>66</v>
      </c>
      <c r="M170" s="76">
        <f t="shared" si="22"/>
        <v>28.65</v>
      </c>
      <c r="N170" s="77">
        <v>23.18</v>
      </c>
      <c r="O170" s="79" t="s">
        <v>66</v>
      </c>
      <c r="P170" s="74">
        <f t="shared" si="23"/>
        <v>23.18</v>
      </c>
    </row>
    <row r="171" spans="2:16">
      <c r="B171" s="89">
        <v>14</v>
      </c>
      <c r="C171" s="79" t="s">
        <v>65</v>
      </c>
      <c r="D171" s="74">
        <f t="shared" si="18"/>
        <v>7</v>
      </c>
      <c r="E171" s="91">
        <v>4.5370000000000001E-2</v>
      </c>
      <c r="F171" s="92">
        <v>2.616E-5</v>
      </c>
      <c r="G171" s="88">
        <f t="shared" si="17"/>
        <v>4.5396159999999998E-2</v>
      </c>
      <c r="H171" s="77">
        <v>772.38</v>
      </c>
      <c r="I171" s="79" t="s">
        <v>66</v>
      </c>
      <c r="J171" s="76">
        <f t="shared" si="13"/>
        <v>772.38</v>
      </c>
      <c r="K171" s="77">
        <v>31.81</v>
      </c>
      <c r="L171" s="79" t="s">
        <v>66</v>
      </c>
      <c r="M171" s="76">
        <f t="shared" si="22"/>
        <v>31.81</v>
      </c>
      <c r="N171" s="77">
        <v>26.12</v>
      </c>
      <c r="O171" s="79" t="s">
        <v>66</v>
      </c>
      <c r="P171" s="74">
        <f t="shared" si="23"/>
        <v>26.12</v>
      </c>
    </row>
    <row r="172" spans="2:16">
      <c r="B172" s="89">
        <v>15</v>
      </c>
      <c r="C172" s="79" t="s">
        <v>65</v>
      </c>
      <c r="D172" s="74">
        <f t="shared" si="18"/>
        <v>7.5</v>
      </c>
      <c r="E172" s="91">
        <v>4.3060000000000001E-2</v>
      </c>
      <c r="F172" s="92">
        <v>2.459E-5</v>
      </c>
      <c r="G172" s="88">
        <f t="shared" si="17"/>
        <v>4.3084589999999999E-2</v>
      </c>
      <c r="H172" s="77">
        <v>869.6</v>
      </c>
      <c r="I172" s="79" t="s">
        <v>66</v>
      </c>
      <c r="J172" s="76">
        <f t="shared" si="13"/>
        <v>869.6</v>
      </c>
      <c r="K172" s="77">
        <v>35.020000000000003</v>
      </c>
      <c r="L172" s="79" t="s">
        <v>66</v>
      </c>
      <c r="M172" s="76">
        <f t="shared" si="22"/>
        <v>35.020000000000003</v>
      </c>
      <c r="N172" s="77">
        <v>29.21</v>
      </c>
      <c r="O172" s="79" t="s">
        <v>66</v>
      </c>
      <c r="P172" s="76">
        <f t="shared" ref="P172:P189" si="24">N172</f>
        <v>29.21</v>
      </c>
    </row>
    <row r="173" spans="2:16">
      <c r="B173" s="89">
        <v>16</v>
      </c>
      <c r="C173" s="79" t="s">
        <v>65</v>
      </c>
      <c r="D173" s="74">
        <f t="shared" si="18"/>
        <v>8</v>
      </c>
      <c r="E173" s="91">
        <v>4.1009999999999998E-2</v>
      </c>
      <c r="F173" s="92">
        <v>2.3220000000000001E-5</v>
      </c>
      <c r="G173" s="88">
        <f t="shared" si="17"/>
        <v>4.1033219999999995E-2</v>
      </c>
      <c r="H173" s="77">
        <v>971.87</v>
      </c>
      <c r="I173" s="79" t="s">
        <v>66</v>
      </c>
      <c r="J173" s="76">
        <f t="shared" si="13"/>
        <v>971.87</v>
      </c>
      <c r="K173" s="77">
        <v>38.270000000000003</v>
      </c>
      <c r="L173" s="79" t="s">
        <v>66</v>
      </c>
      <c r="M173" s="76">
        <f t="shared" si="22"/>
        <v>38.270000000000003</v>
      </c>
      <c r="N173" s="77">
        <v>32.450000000000003</v>
      </c>
      <c r="O173" s="79" t="s">
        <v>66</v>
      </c>
      <c r="P173" s="76">
        <f t="shared" si="24"/>
        <v>32.450000000000003</v>
      </c>
    </row>
    <row r="174" spans="2:16">
      <c r="B174" s="89">
        <v>17</v>
      </c>
      <c r="C174" s="79" t="s">
        <v>65</v>
      </c>
      <c r="D174" s="74">
        <f t="shared" si="18"/>
        <v>8.5</v>
      </c>
      <c r="E174" s="91">
        <v>3.916E-2</v>
      </c>
      <c r="F174" s="92">
        <v>2.1990000000000001E-5</v>
      </c>
      <c r="G174" s="88">
        <f t="shared" si="17"/>
        <v>3.918199E-2</v>
      </c>
      <c r="H174" s="77">
        <v>1.08</v>
      </c>
      <c r="I174" s="78" t="s">
        <v>12</v>
      </c>
      <c r="J174" s="76">
        <f t="shared" ref="J174:J178" si="25">H174*1000</f>
        <v>1080</v>
      </c>
      <c r="K174" s="77">
        <v>41.57</v>
      </c>
      <c r="L174" s="79" t="s">
        <v>66</v>
      </c>
      <c r="M174" s="76">
        <f t="shared" si="22"/>
        <v>41.57</v>
      </c>
      <c r="N174" s="77">
        <v>35.83</v>
      </c>
      <c r="O174" s="79" t="s">
        <v>66</v>
      </c>
      <c r="P174" s="76">
        <f t="shared" si="24"/>
        <v>35.83</v>
      </c>
    </row>
    <row r="175" spans="2:16">
      <c r="B175" s="89">
        <v>18</v>
      </c>
      <c r="C175" s="79" t="s">
        <v>65</v>
      </c>
      <c r="D175" s="74">
        <f t="shared" ref="D175:D218" si="26">B175/$C$5</f>
        <v>9</v>
      </c>
      <c r="E175" s="91">
        <v>3.7490000000000002E-2</v>
      </c>
      <c r="F175" s="92">
        <v>2.0890000000000002E-5</v>
      </c>
      <c r="G175" s="88">
        <f t="shared" si="17"/>
        <v>3.7510890000000005E-2</v>
      </c>
      <c r="H175" s="77">
        <v>1.19</v>
      </c>
      <c r="I175" s="79" t="s">
        <v>12</v>
      </c>
      <c r="J175" s="76">
        <f t="shared" si="25"/>
        <v>1190</v>
      </c>
      <c r="K175" s="77">
        <v>44.93</v>
      </c>
      <c r="L175" s="79" t="s">
        <v>66</v>
      </c>
      <c r="M175" s="76">
        <f t="shared" si="22"/>
        <v>44.93</v>
      </c>
      <c r="N175" s="77">
        <v>39.36</v>
      </c>
      <c r="O175" s="79" t="s">
        <v>66</v>
      </c>
      <c r="P175" s="76">
        <f t="shared" si="24"/>
        <v>39.36</v>
      </c>
    </row>
    <row r="176" spans="2:16">
      <c r="B176" s="89">
        <v>20</v>
      </c>
      <c r="C176" s="79" t="s">
        <v>65</v>
      </c>
      <c r="D176" s="74">
        <f t="shared" si="26"/>
        <v>10</v>
      </c>
      <c r="E176" s="91">
        <v>3.458E-2</v>
      </c>
      <c r="F176" s="92">
        <v>1.9009999999999999E-5</v>
      </c>
      <c r="G176" s="88">
        <f t="shared" si="17"/>
        <v>3.4599009999999999E-2</v>
      </c>
      <c r="H176" s="77">
        <v>1.43</v>
      </c>
      <c r="I176" s="79" t="s">
        <v>12</v>
      </c>
      <c r="J176" s="76">
        <f t="shared" si="25"/>
        <v>1430</v>
      </c>
      <c r="K176" s="77">
        <v>57.01</v>
      </c>
      <c r="L176" s="79" t="s">
        <v>66</v>
      </c>
      <c r="M176" s="76">
        <f t="shared" si="22"/>
        <v>57.01</v>
      </c>
      <c r="N176" s="77">
        <v>46.82</v>
      </c>
      <c r="O176" s="79" t="s">
        <v>66</v>
      </c>
      <c r="P176" s="76">
        <f t="shared" si="24"/>
        <v>46.82</v>
      </c>
    </row>
    <row r="177" spans="1:16">
      <c r="A177" s="4"/>
      <c r="B177" s="89">
        <v>22.5</v>
      </c>
      <c r="C177" s="79" t="s">
        <v>65</v>
      </c>
      <c r="D177" s="74">
        <f t="shared" si="26"/>
        <v>11.25</v>
      </c>
      <c r="E177" s="91">
        <v>3.1579999999999997E-2</v>
      </c>
      <c r="F177" s="92">
        <v>1.7099999999999999E-5</v>
      </c>
      <c r="G177" s="88">
        <f t="shared" si="17"/>
        <v>3.1597099999999996E-2</v>
      </c>
      <c r="H177" s="77">
        <v>1.76</v>
      </c>
      <c r="I177" s="79" t="s">
        <v>12</v>
      </c>
      <c r="J177" s="76">
        <f t="shared" si="25"/>
        <v>1760</v>
      </c>
      <c r="K177" s="77">
        <v>74.23</v>
      </c>
      <c r="L177" s="79" t="s">
        <v>66</v>
      </c>
      <c r="M177" s="76">
        <f t="shared" si="22"/>
        <v>74.23</v>
      </c>
      <c r="N177" s="77">
        <v>56.91</v>
      </c>
      <c r="O177" s="79" t="s">
        <v>66</v>
      </c>
      <c r="P177" s="76">
        <f t="shared" si="24"/>
        <v>56.91</v>
      </c>
    </row>
    <row r="178" spans="1:16">
      <c r="B178" s="77">
        <v>25</v>
      </c>
      <c r="C178" s="79" t="s">
        <v>65</v>
      </c>
      <c r="D178" s="74">
        <f t="shared" si="26"/>
        <v>12.5</v>
      </c>
      <c r="E178" s="91">
        <v>2.911E-2</v>
      </c>
      <c r="F178" s="92">
        <v>1.556E-5</v>
      </c>
      <c r="G178" s="88">
        <f t="shared" si="17"/>
        <v>2.9125560000000002E-2</v>
      </c>
      <c r="H178" s="77">
        <v>2.11</v>
      </c>
      <c r="I178" s="79" t="s">
        <v>12</v>
      </c>
      <c r="J178" s="76">
        <f t="shared" si="25"/>
        <v>2110</v>
      </c>
      <c r="K178" s="77">
        <v>90.6</v>
      </c>
      <c r="L178" s="79" t="s">
        <v>66</v>
      </c>
      <c r="M178" s="76">
        <f t="shared" ref="M178:M192" si="27">K178</f>
        <v>90.6</v>
      </c>
      <c r="N178" s="77">
        <v>67.819999999999993</v>
      </c>
      <c r="O178" s="79" t="s">
        <v>66</v>
      </c>
      <c r="P178" s="76">
        <f t="shared" si="24"/>
        <v>67.819999999999993</v>
      </c>
    </row>
    <row r="179" spans="1:16">
      <c r="B179" s="89">
        <v>27.5</v>
      </c>
      <c r="C179" s="90" t="s">
        <v>65</v>
      </c>
      <c r="D179" s="74">
        <f t="shared" si="26"/>
        <v>13.75</v>
      </c>
      <c r="E179" s="91">
        <v>2.7029999999999998E-2</v>
      </c>
      <c r="F179" s="92">
        <v>1.428E-5</v>
      </c>
      <c r="G179" s="88">
        <f t="shared" si="17"/>
        <v>2.7044279999999997E-2</v>
      </c>
      <c r="H179" s="77">
        <v>2.4900000000000002</v>
      </c>
      <c r="I179" s="79" t="s">
        <v>12</v>
      </c>
      <c r="J179" s="187">
        <f t="shared" ref="J179:J185" si="28">H179*1000</f>
        <v>2490</v>
      </c>
      <c r="K179" s="77">
        <v>106.68</v>
      </c>
      <c r="L179" s="79" t="s">
        <v>66</v>
      </c>
      <c r="M179" s="76">
        <f t="shared" si="27"/>
        <v>106.68</v>
      </c>
      <c r="N179" s="77">
        <v>79.55</v>
      </c>
      <c r="O179" s="79" t="s">
        <v>66</v>
      </c>
      <c r="P179" s="76">
        <f t="shared" si="24"/>
        <v>79.55</v>
      </c>
    </row>
    <row r="180" spans="1:16">
      <c r="B180" s="89">
        <v>30</v>
      </c>
      <c r="C180" s="90" t="s">
        <v>65</v>
      </c>
      <c r="D180" s="74">
        <f t="shared" si="26"/>
        <v>15</v>
      </c>
      <c r="E180" s="91">
        <v>2.5260000000000001E-2</v>
      </c>
      <c r="F180" s="92">
        <v>1.3200000000000001E-5</v>
      </c>
      <c r="G180" s="88">
        <f t="shared" si="17"/>
        <v>2.5273200000000003E-2</v>
      </c>
      <c r="H180" s="77">
        <v>2.9</v>
      </c>
      <c r="I180" s="79" t="s">
        <v>12</v>
      </c>
      <c r="J180" s="187">
        <f t="shared" si="28"/>
        <v>2900</v>
      </c>
      <c r="K180" s="77">
        <v>122.69</v>
      </c>
      <c r="L180" s="79" t="s">
        <v>66</v>
      </c>
      <c r="M180" s="76">
        <f t="shared" si="27"/>
        <v>122.69</v>
      </c>
      <c r="N180" s="77">
        <v>92.06</v>
      </c>
      <c r="O180" s="79" t="s">
        <v>66</v>
      </c>
      <c r="P180" s="76">
        <f t="shared" si="24"/>
        <v>92.06</v>
      </c>
    </row>
    <row r="181" spans="1:16">
      <c r="B181" s="89">
        <v>32.5</v>
      </c>
      <c r="C181" s="90" t="s">
        <v>65</v>
      </c>
      <c r="D181" s="74">
        <f t="shared" si="26"/>
        <v>16.25</v>
      </c>
      <c r="E181" s="91">
        <v>2.3730000000000001E-2</v>
      </c>
      <c r="F181" s="92">
        <v>1.2279999999999999E-5</v>
      </c>
      <c r="G181" s="88">
        <f t="shared" si="17"/>
        <v>2.3742280000000001E-2</v>
      </c>
      <c r="H181" s="77">
        <v>3.34</v>
      </c>
      <c r="I181" s="79" t="s">
        <v>12</v>
      </c>
      <c r="J181" s="187">
        <f t="shared" si="28"/>
        <v>3340</v>
      </c>
      <c r="K181" s="77">
        <v>138.78</v>
      </c>
      <c r="L181" s="79" t="s">
        <v>66</v>
      </c>
      <c r="M181" s="76">
        <f t="shared" si="27"/>
        <v>138.78</v>
      </c>
      <c r="N181" s="77">
        <v>105.34</v>
      </c>
      <c r="O181" s="79" t="s">
        <v>66</v>
      </c>
      <c r="P181" s="76">
        <f t="shared" si="24"/>
        <v>105.34</v>
      </c>
    </row>
    <row r="182" spans="1:16">
      <c r="B182" s="89">
        <v>35</v>
      </c>
      <c r="C182" s="90" t="s">
        <v>65</v>
      </c>
      <c r="D182" s="74">
        <f t="shared" si="26"/>
        <v>17.5</v>
      </c>
      <c r="E182" s="91">
        <v>2.239E-2</v>
      </c>
      <c r="F182" s="92">
        <v>1.149E-5</v>
      </c>
      <c r="G182" s="88">
        <f t="shared" si="17"/>
        <v>2.240149E-2</v>
      </c>
      <c r="H182" s="77">
        <v>3.81</v>
      </c>
      <c r="I182" s="79" t="s">
        <v>12</v>
      </c>
      <c r="J182" s="187">
        <f t="shared" si="28"/>
        <v>3810</v>
      </c>
      <c r="K182" s="77">
        <v>155.01</v>
      </c>
      <c r="L182" s="79" t="s">
        <v>66</v>
      </c>
      <c r="M182" s="76">
        <f t="shared" si="27"/>
        <v>155.01</v>
      </c>
      <c r="N182" s="77">
        <v>119.38</v>
      </c>
      <c r="O182" s="79" t="s">
        <v>66</v>
      </c>
      <c r="P182" s="76">
        <f t="shared" si="24"/>
        <v>119.38</v>
      </c>
    </row>
    <row r="183" spans="1:16">
      <c r="B183" s="89">
        <v>37.5</v>
      </c>
      <c r="C183" s="90" t="s">
        <v>65</v>
      </c>
      <c r="D183" s="74">
        <f t="shared" si="26"/>
        <v>18.75</v>
      </c>
      <c r="E183" s="91">
        <v>2.1219999999999999E-2</v>
      </c>
      <c r="F183" s="92">
        <v>1.08E-5</v>
      </c>
      <c r="G183" s="88">
        <f t="shared" si="17"/>
        <v>2.1230799999999998E-2</v>
      </c>
      <c r="H183" s="77">
        <v>4.3</v>
      </c>
      <c r="I183" s="79" t="s">
        <v>12</v>
      </c>
      <c r="J183" s="187">
        <f t="shared" si="28"/>
        <v>4300</v>
      </c>
      <c r="K183" s="77">
        <v>171.44</v>
      </c>
      <c r="L183" s="79" t="s">
        <v>66</v>
      </c>
      <c r="M183" s="76">
        <f t="shared" si="27"/>
        <v>171.44</v>
      </c>
      <c r="N183" s="77">
        <v>134.16</v>
      </c>
      <c r="O183" s="79" t="s">
        <v>66</v>
      </c>
      <c r="P183" s="76">
        <f t="shared" si="24"/>
        <v>134.16</v>
      </c>
    </row>
    <row r="184" spans="1:16">
      <c r="B184" s="89">
        <v>40</v>
      </c>
      <c r="C184" s="90" t="s">
        <v>65</v>
      </c>
      <c r="D184" s="74">
        <f t="shared" si="26"/>
        <v>20</v>
      </c>
      <c r="E184" s="91">
        <v>2.017E-2</v>
      </c>
      <c r="F184" s="92">
        <v>1.0180000000000001E-5</v>
      </c>
      <c r="G184" s="88">
        <f t="shared" si="17"/>
        <v>2.0180179999999999E-2</v>
      </c>
      <c r="H184" s="77">
        <v>4.82</v>
      </c>
      <c r="I184" s="79" t="s">
        <v>12</v>
      </c>
      <c r="J184" s="187">
        <f t="shared" si="28"/>
        <v>4820</v>
      </c>
      <c r="K184" s="77">
        <v>188.09</v>
      </c>
      <c r="L184" s="79" t="s">
        <v>66</v>
      </c>
      <c r="M184" s="76">
        <f t="shared" si="27"/>
        <v>188.09</v>
      </c>
      <c r="N184" s="77">
        <v>149.68</v>
      </c>
      <c r="O184" s="79" t="s">
        <v>66</v>
      </c>
      <c r="P184" s="76">
        <f t="shared" si="24"/>
        <v>149.68</v>
      </c>
    </row>
    <row r="185" spans="1:16">
      <c r="B185" s="89">
        <v>45</v>
      </c>
      <c r="C185" s="90" t="s">
        <v>65</v>
      </c>
      <c r="D185" s="74">
        <f t="shared" si="26"/>
        <v>22.5</v>
      </c>
      <c r="E185" s="91">
        <v>1.839E-2</v>
      </c>
      <c r="F185" s="92">
        <v>9.1560000000000001E-6</v>
      </c>
      <c r="G185" s="88">
        <f t="shared" si="17"/>
        <v>1.8399156E-2</v>
      </c>
      <c r="H185" s="77">
        <v>5.94</v>
      </c>
      <c r="I185" s="79" t="s">
        <v>12</v>
      </c>
      <c r="J185" s="187">
        <f t="shared" si="28"/>
        <v>5940</v>
      </c>
      <c r="K185" s="77">
        <v>248.45</v>
      </c>
      <c r="L185" s="79" t="s">
        <v>66</v>
      </c>
      <c r="M185" s="76">
        <f t="shared" si="27"/>
        <v>248.45</v>
      </c>
      <c r="N185" s="77">
        <v>182.86</v>
      </c>
      <c r="O185" s="79" t="s">
        <v>66</v>
      </c>
      <c r="P185" s="76">
        <f t="shared" si="24"/>
        <v>182.86</v>
      </c>
    </row>
    <row r="186" spans="1:16">
      <c r="B186" s="89">
        <v>50</v>
      </c>
      <c r="C186" s="90" t="s">
        <v>65</v>
      </c>
      <c r="D186" s="74">
        <f t="shared" si="26"/>
        <v>25</v>
      </c>
      <c r="E186" s="91">
        <v>1.6920000000000001E-2</v>
      </c>
      <c r="F186" s="92">
        <v>8.3229999999999998E-6</v>
      </c>
      <c r="G186" s="88">
        <f t="shared" si="17"/>
        <v>1.6928323000000002E-2</v>
      </c>
      <c r="H186" s="77">
        <v>7.16</v>
      </c>
      <c r="I186" s="79" t="s">
        <v>12</v>
      </c>
      <c r="J186" s="187">
        <f t="shared" ref="J186:J190" si="29">H186*1000</f>
        <v>7160</v>
      </c>
      <c r="K186" s="77">
        <v>305.41000000000003</v>
      </c>
      <c r="L186" s="79" t="s">
        <v>66</v>
      </c>
      <c r="M186" s="76">
        <f t="shared" si="27"/>
        <v>305.41000000000003</v>
      </c>
      <c r="N186" s="77">
        <v>218.85</v>
      </c>
      <c r="O186" s="79" t="s">
        <v>66</v>
      </c>
      <c r="P186" s="76">
        <f t="shared" si="24"/>
        <v>218.85</v>
      </c>
    </row>
    <row r="187" spans="1:16">
      <c r="B187" s="89">
        <v>55</v>
      </c>
      <c r="C187" s="90" t="s">
        <v>65</v>
      </c>
      <c r="D187" s="74">
        <f t="shared" si="26"/>
        <v>27.5</v>
      </c>
      <c r="E187" s="91">
        <v>1.5699999999999999E-2</v>
      </c>
      <c r="F187" s="92">
        <v>7.6340000000000001E-6</v>
      </c>
      <c r="G187" s="88">
        <f t="shared" si="17"/>
        <v>1.5707633999999998E-2</v>
      </c>
      <c r="H187" s="77">
        <v>8.48</v>
      </c>
      <c r="I187" s="79" t="s">
        <v>12</v>
      </c>
      <c r="J187" s="187">
        <f t="shared" si="29"/>
        <v>8480</v>
      </c>
      <c r="K187" s="77">
        <v>361.1</v>
      </c>
      <c r="L187" s="79" t="s">
        <v>66</v>
      </c>
      <c r="M187" s="76">
        <f t="shared" si="27"/>
        <v>361.1</v>
      </c>
      <c r="N187" s="77">
        <v>257.55</v>
      </c>
      <c r="O187" s="79" t="s">
        <v>66</v>
      </c>
      <c r="P187" s="76">
        <f t="shared" si="24"/>
        <v>257.55</v>
      </c>
    </row>
    <row r="188" spans="1:16">
      <c r="B188" s="89">
        <v>60</v>
      </c>
      <c r="C188" s="90" t="s">
        <v>65</v>
      </c>
      <c r="D188" s="74">
        <f t="shared" si="26"/>
        <v>30</v>
      </c>
      <c r="E188" s="91">
        <v>1.4659999999999999E-2</v>
      </c>
      <c r="F188" s="92">
        <v>7.0539999999999997E-6</v>
      </c>
      <c r="G188" s="88">
        <f t="shared" si="17"/>
        <v>1.4667053999999999E-2</v>
      </c>
      <c r="H188" s="77">
        <v>9.89</v>
      </c>
      <c r="I188" s="79" t="s">
        <v>12</v>
      </c>
      <c r="J188" s="187">
        <f t="shared" si="29"/>
        <v>9890</v>
      </c>
      <c r="K188" s="77">
        <v>416.46</v>
      </c>
      <c r="L188" s="79" t="s">
        <v>66</v>
      </c>
      <c r="M188" s="76">
        <f t="shared" si="27"/>
        <v>416.46</v>
      </c>
      <c r="N188" s="77">
        <v>298.89999999999998</v>
      </c>
      <c r="O188" s="79" t="s">
        <v>66</v>
      </c>
      <c r="P188" s="76">
        <f t="shared" si="24"/>
        <v>298.89999999999998</v>
      </c>
    </row>
    <row r="189" spans="1:16">
      <c r="B189" s="89">
        <v>65</v>
      </c>
      <c r="C189" s="90" t="s">
        <v>65</v>
      </c>
      <c r="D189" s="74">
        <f t="shared" si="26"/>
        <v>32.5</v>
      </c>
      <c r="E189" s="91">
        <v>1.3769999999999999E-2</v>
      </c>
      <c r="F189" s="92">
        <v>6.5599999999999999E-6</v>
      </c>
      <c r="G189" s="88">
        <f t="shared" si="17"/>
        <v>1.3776559999999998E-2</v>
      </c>
      <c r="H189" s="77">
        <v>11.41</v>
      </c>
      <c r="I189" s="79" t="s">
        <v>12</v>
      </c>
      <c r="J189" s="187">
        <f t="shared" si="29"/>
        <v>11410</v>
      </c>
      <c r="K189" s="77">
        <v>471.97</v>
      </c>
      <c r="L189" s="79" t="s">
        <v>66</v>
      </c>
      <c r="M189" s="76">
        <f t="shared" si="27"/>
        <v>471.97</v>
      </c>
      <c r="N189" s="77">
        <v>342.84</v>
      </c>
      <c r="O189" s="79" t="s">
        <v>66</v>
      </c>
      <c r="P189" s="76">
        <f t="shared" si="24"/>
        <v>342.84</v>
      </c>
    </row>
    <row r="190" spans="1:16">
      <c r="B190" s="89">
        <v>70</v>
      </c>
      <c r="C190" s="90" t="s">
        <v>65</v>
      </c>
      <c r="D190" s="74">
        <f t="shared" si="26"/>
        <v>35</v>
      </c>
      <c r="E190" s="91">
        <v>1.299E-2</v>
      </c>
      <c r="F190" s="92">
        <v>6.1330000000000004E-6</v>
      </c>
      <c r="G190" s="88">
        <f t="shared" si="17"/>
        <v>1.2996133E-2</v>
      </c>
      <c r="H190" s="77">
        <v>13.01</v>
      </c>
      <c r="I190" s="79" t="s">
        <v>12</v>
      </c>
      <c r="J190" s="187">
        <f t="shared" si="29"/>
        <v>13010</v>
      </c>
      <c r="K190" s="77">
        <v>527.89</v>
      </c>
      <c r="L190" s="79" t="s">
        <v>66</v>
      </c>
      <c r="M190" s="76">
        <f t="shared" si="27"/>
        <v>527.89</v>
      </c>
      <c r="N190" s="77">
        <v>389.3</v>
      </c>
      <c r="O190" s="79" t="s">
        <v>66</v>
      </c>
      <c r="P190" s="76">
        <f t="shared" ref="P190:P195" si="30">N190</f>
        <v>389.3</v>
      </c>
    </row>
    <row r="191" spans="1:16">
      <c r="B191" s="89">
        <v>80</v>
      </c>
      <c r="C191" s="90" t="s">
        <v>65</v>
      </c>
      <c r="D191" s="74">
        <f t="shared" si="26"/>
        <v>40</v>
      </c>
      <c r="E191" s="91">
        <v>1.17E-2</v>
      </c>
      <c r="F191" s="92">
        <v>5.4319999999999998E-6</v>
      </c>
      <c r="G191" s="88">
        <f t="shared" si="17"/>
        <v>1.1705432E-2</v>
      </c>
      <c r="H191" s="77">
        <v>16.5</v>
      </c>
      <c r="I191" s="79" t="s">
        <v>12</v>
      </c>
      <c r="J191" s="187">
        <f t="shared" ref="J191:J194" si="31">H191*1000</f>
        <v>16500</v>
      </c>
      <c r="K191" s="77">
        <v>729.82</v>
      </c>
      <c r="L191" s="79" t="s">
        <v>66</v>
      </c>
      <c r="M191" s="76">
        <f t="shared" si="27"/>
        <v>729.82</v>
      </c>
      <c r="N191" s="77">
        <v>489.6</v>
      </c>
      <c r="O191" s="79" t="s">
        <v>66</v>
      </c>
      <c r="P191" s="76">
        <f t="shared" si="30"/>
        <v>489.6</v>
      </c>
    </row>
    <row r="192" spans="1:16">
      <c r="B192" s="89">
        <v>90</v>
      </c>
      <c r="C192" s="90" t="s">
        <v>65</v>
      </c>
      <c r="D192" s="74">
        <f t="shared" si="26"/>
        <v>45</v>
      </c>
      <c r="E192" s="91">
        <v>1.0670000000000001E-2</v>
      </c>
      <c r="F192" s="92">
        <v>4.8790000000000002E-6</v>
      </c>
      <c r="G192" s="88">
        <f t="shared" si="17"/>
        <v>1.0674879E-2</v>
      </c>
      <c r="H192" s="77">
        <v>20.350000000000001</v>
      </c>
      <c r="I192" s="79" t="s">
        <v>12</v>
      </c>
      <c r="J192" s="187">
        <f t="shared" si="31"/>
        <v>20350</v>
      </c>
      <c r="K192" s="77">
        <v>918.19</v>
      </c>
      <c r="L192" s="79" t="s">
        <v>66</v>
      </c>
      <c r="M192" s="76">
        <f t="shared" si="27"/>
        <v>918.19</v>
      </c>
      <c r="N192" s="77">
        <v>599.39</v>
      </c>
      <c r="O192" s="79" t="s">
        <v>66</v>
      </c>
      <c r="P192" s="76">
        <f t="shared" si="30"/>
        <v>599.39</v>
      </c>
    </row>
    <row r="193" spans="2:16">
      <c r="B193" s="89">
        <v>100</v>
      </c>
      <c r="C193" s="90" t="s">
        <v>65</v>
      </c>
      <c r="D193" s="74">
        <f t="shared" si="26"/>
        <v>50</v>
      </c>
      <c r="E193" s="91">
        <v>9.8340000000000007E-3</v>
      </c>
      <c r="F193" s="92">
        <v>4.4329999999999997E-6</v>
      </c>
      <c r="G193" s="88">
        <f t="shared" si="17"/>
        <v>9.8384330000000006E-3</v>
      </c>
      <c r="H193" s="77">
        <v>24.55</v>
      </c>
      <c r="I193" s="79" t="s">
        <v>12</v>
      </c>
      <c r="J193" s="187">
        <f t="shared" si="31"/>
        <v>24550</v>
      </c>
      <c r="K193" s="77">
        <v>1.1000000000000001</v>
      </c>
      <c r="L193" s="78" t="s">
        <v>12</v>
      </c>
      <c r="M193" s="76">
        <f t="shared" ref="M193:M199" si="32">K193*1000</f>
        <v>1100</v>
      </c>
      <c r="N193" s="77">
        <v>718.31</v>
      </c>
      <c r="O193" s="79" t="s">
        <v>66</v>
      </c>
      <c r="P193" s="76">
        <f t="shared" si="30"/>
        <v>718.31</v>
      </c>
    </row>
    <row r="194" spans="2:16">
      <c r="B194" s="89">
        <v>110</v>
      </c>
      <c r="C194" s="90" t="s">
        <v>65</v>
      </c>
      <c r="D194" s="74">
        <f t="shared" si="26"/>
        <v>55</v>
      </c>
      <c r="E194" s="91">
        <v>9.1350000000000008E-3</v>
      </c>
      <c r="F194" s="92">
        <v>4.0640000000000004E-6</v>
      </c>
      <c r="G194" s="88">
        <f t="shared" si="17"/>
        <v>9.1390640000000006E-3</v>
      </c>
      <c r="H194" s="77">
        <v>29.09</v>
      </c>
      <c r="I194" s="79" t="s">
        <v>12</v>
      </c>
      <c r="J194" s="187">
        <f t="shared" si="31"/>
        <v>29090</v>
      </c>
      <c r="K194" s="77">
        <v>1.28</v>
      </c>
      <c r="L194" s="79" t="s">
        <v>12</v>
      </c>
      <c r="M194" s="76">
        <f t="shared" si="32"/>
        <v>1280</v>
      </c>
      <c r="N194" s="77">
        <v>846.03</v>
      </c>
      <c r="O194" s="79" t="s">
        <v>66</v>
      </c>
      <c r="P194" s="76">
        <f t="shared" si="30"/>
        <v>846.03</v>
      </c>
    </row>
    <row r="195" spans="2:16">
      <c r="B195" s="89">
        <v>120</v>
      </c>
      <c r="C195" s="90" t="s">
        <v>65</v>
      </c>
      <c r="D195" s="74">
        <f t="shared" si="26"/>
        <v>60</v>
      </c>
      <c r="E195" s="91">
        <v>8.5430000000000002E-3</v>
      </c>
      <c r="F195" s="92">
        <v>3.7529999999999999E-6</v>
      </c>
      <c r="G195" s="88">
        <f t="shared" si="17"/>
        <v>8.5467530000000007E-3</v>
      </c>
      <c r="H195" s="77">
        <v>33.96</v>
      </c>
      <c r="I195" s="79" t="s">
        <v>12</v>
      </c>
      <c r="J195" s="187">
        <f t="shared" ref="J195:J217" si="33">H195*1000</f>
        <v>33960</v>
      </c>
      <c r="K195" s="77">
        <v>1.47</v>
      </c>
      <c r="L195" s="79" t="s">
        <v>12</v>
      </c>
      <c r="M195" s="76">
        <f t="shared" si="32"/>
        <v>1470</v>
      </c>
      <c r="N195" s="77">
        <v>982.22</v>
      </c>
      <c r="O195" s="79" t="s">
        <v>66</v>
      </c>
      <c r="P195" s="76">
        <f t="shared" si="30"/>
        <v>982.22</v>
      </c>
    </row>
    <row r="196" spans="2:16">
      <c r="B196" s="89">
        <v>130</v>
      </c>
      <c r="C196" s="90" t="s">
        <v>65</v>
      </c>
      <c r="D196" s="74">
        <f t="shared" si="26"/>
        <v>65</v>
      </c>
      <c r="E196" s="91">
        <v>8.0359999999999997E-3</v>
      </c>
      <c r="F196" s="92">
        <v>3.489E-6</v>
      </c>
      <c r="G196" s="88">
        <f t="shared" si="17"/>
        <v>8.0394890000000004E-3</v>
      </c>
      <c r="H196" s="77">
        <v>39.15</v>
      </c>
      <c r="I196" s="79" t="s">
        <v>12</v>
      </c>
      <c r="J196" s="187">
        <f t="shared" si="33"/>
        <v>39150</v>
      </c>
      <c r="K196" s="77">
        <v>1.65</v>
      </c>
      <c r="L196" s="79" t="s">
        <v>12</v>
      </c>
      <c r="M196" s="76">
        <f t="shared" si="32"/>
        <v>1650</v>
      </c>
      <c r="N196" s="77">
        <v>1.1299999999999999</v>
      </c>
      <c r="O196" s="78" t="s">
        <v>12</v>
      </c>
      <c r="P196" s="76">
        <f t="shared" ref="P196:P199" si="34">N196*1000</f>
        <v>1130</v>
      </c>
    </row>
    <row r="197" spans="2:16">
      <c r="B197" s="89">
        <v>140</v>
      </c>
      <c r="C197" s="90" t="s">
        <v>65</v>
      </c>
      <c r="D197" s="74">
        <f t="shared" si="26"/>
        <v>70</v>
      </c>
      <c r="E197" s="91">
        <v>7.5950000000000002E-3</v>
      </c>
      <c r="F197" s="92">
        <v>3.2600000000000001E-6</v>
      </c>
      <c r="G197" s="88">
        <f t="shared" si="17"/>
        <v>7.5982599999999999E-3</v>
      </c>
      <c r="H197" s="77">
        <v>44.65</v>
      </c>
      <c r="I197" s="79" t="s">
        <v>12</v>
      </c>
      <c r="J197" s="187">
        <f t="shared" si="33"/>
        <v>44650</v>
      </c>
      <c r="K197" s="77">
        <v>1.84</v>
      </c>
      <c r="L197" s="79" t="s">
        <v>12</v>
      </c>
      <c r="M197" s="76">
        <f t="shared" si="32"/>
        <v>1840</v>
      </c>
      <c r="N197" s="77">
        <v>1.28</v>
      </c>
      <c r="O197" s="79" t="s">
        <v>12</v>
      </c>
      <c r="P197" s="76">
        <f t="shared" si="34"/>
        <v>1280</v>
      </c>
    </row>
    <row r="198" spans="2:16">
      <c r="B198" s="89">
        <v>150</v>
      </c>
      <c r="C198" s="90" t="s">
        <v>65</v>
      </c>
      <c r="D198" s="74">
        <f t="shared" si="26"/>
        <v>75</v>
      </c>
      <c r="E198" s="91">
        <v>7.2090000000000001E-3</v>
      </c>
      <c r="F198" s="92">
        <v>3.061E-6</v>
      </c>
      <c r="G198" s="88">
        <f t="shared" si="17"/>
        <v>7.2120610000000005E-3</v>
      </c>
      <c r="H198" s="77">
        <v>50.46</v>
      </c>
      <c r="I198" s="79" t="s">
        <v>12</v>
      </c>
      <c r="J198" s="187">
        <f t="shared" si="33"/>
        <v>50460</v>
      </c>
      <c r="K198" s="77">
        <v>2.0299999999999998</v>
      </c>
      <c r="L198" s="79" t="s">
        <v>12</v>
      </c>
      <c r="M198" s="76">
        <f t="shared" si="32"/>
        <v>2029.9999999999998</v>
      </c>
      <c r="N198" s="77">
        <v>1.44</v>
      </c>
      <c r="O198" s="79" t="s">
        <v>12</v>
      </c>
      <c r="P198" s="76">
        <f t="shared" si="34"/>
        <v>1440</v>
      </c>
    </row>
    <row r="199" spans="2:16">
      <c r="B199" s="89">
        <v>160</v>
      </c>
      <c r="C199" s="90" t="s">
        <v>65</v>
      </c>
      <c r="D199" s="74">
        <f t="shared" si="26"/>
        <v>80</v>
      </c>
      <c r="E199" s="91">
        <v>6.868E-3</v>
      </c>
      <c r="F199" s="92">
        <v>2.8849999999999999E-6</v>
      </c>
      <c r="G199" s="88">
        <f t="shared" si="17"/>
        <v>6.8708850000000002E-3</v>
      </c>
      <c r="H199" s="77">
        <v>56.58</v>
      </c>
      <c r="I199" s="79" t="s">
        <v>12</v>
      </c>
      <c r="J199" s="187">
        <f t="shared" si="33"/>
        <v>56580</v>
      </c>
      <c r="K199" s="77">
        <v>2.2200000000000002</v>
      </c>
      <c r="L199" s="79" t="s">
        <v>12</v>
      </c>
      <c r="M199" s="76">
        <f t="shared" si="32"/>
        <v>2220</v>
      </c>
      <c r="N199" s="77">
        <v>1.61</v>
      </c>
      <c r="O199" s="79" t="s">
        <v>12</v>
      </c>
      <c r="P199" s="76">
        <f t="shared" si="34"/>
        <v>1610</v>
      </c>
    </row>
    <row r="200" spans="2:16">
      <c r="B200" s="89">
        <v>170</v>
      </c>
      <c r="C200" s="90" t="s">
        <v>65</v>
      </c>
      <c r="D200" s="74">
        <f t="shared" si="26"/>
        <v>85</v>
      </c>
      <c r="E200" s="91">
        <v>6.5640000000000004E-3</v>
      </c>
      <c r="F200" s="92">
        <v>2.729E-6</v>
      </c>
      <c r="G200" s="88">
        <f t="shared" si="17"/>
        <v>6.5667290000000003E-3</v>
      </c>
      <c r="H200" s="77">
        <v>62.98</v>
      </c>
      <c r="I200" s="79" t="s">
        <v>12</v>
      </c>
      <c r="J200" s="187">
        <f t="shared" si="33"/>
        <v>62980</v>
      </c>
      <c r="K200" s="77">
        <v>2.41</v>
      </c>
      <c r="L200" s="79" t="s">
        <v>12</v>
      </c>
      <c r="M200" s="80">
        <f t="shared" ref="M200:M207" si="35">K200*1000</f>
        <v>2410</v>
      </c>
      <c r="N200" s="77">
        <v>1.78</v>
      </c>
      <c r="O200" s="79" t="s">
        <v>12</v>
      </c>
      <c r="P200" s="80">
        <f t="shared" ref="P200:P203" si="36">N200*1000</f>
        <v>1780</v>
      </c>
    </row>
    <row r="201" spans="2:16">
      <c r="B201" s="89">
        <v>180</v>
      </c>
      <c r="C201" s="90" t="s">
        <v>65</v>
      </c>
      <c r="D201" s="74">
        <f t="shared" si="26"/>
        <v>90</v>
      </c>
      <c r="E201" s="91">
        <v>6.2909999999999997E-3</v>
      </c>
      <c r="F201" s="92">
        <v>2.5900000000000002E-6</v>
      </c>
      <c r="G201" s="88">
        <f t="shared" si="17"/>
        <v>6.2935899999999999E-3</v>
      </c>
      <c r="H201" s="77">
        <v>69.67</v>
      </c>
      <c r="I201" s="79" t="s">
        <v>12</v>
      </c>
      <c r="J201" s="187">
        <f t="shared" si="33"/>
        <v>69670</v>
      </c>
      <c r="K201" s="77">
        <v>2.6</v>
      </c>
      <c r="L201" s="79" t="s">
        <v>12</v>
      </c>
      <c r="M201" s="80">
        <f t="shared" si="35"/>
        <v>2600</v>
      </c>
      <c r="N201" s="77">
        <v>1.96</v>
      </c>
      <c r="O201" s="79" t="s">
        <v>12</v>
      </c>
      <c r="P201" s="80">
        <f t="shared" si="36"/>
        <v>1960</v>
      </c>
    </row>
    <row r="202" spans="2:16">
      <c r="B202" s="89">
        <v>200</v>
      </c>
      <c r="C202" s="90" t="s">
        <v>65</v>
      </c>
      <c r="D202" s="74">
        <f t="shared" si="26"/>
        <v>100</v>
      </c>
      <c r="E202" s="91">
        <v>5.8230000000000001E-3</v>
      </c>
      <c r="F202" s="92">
        <v>2.3520000000000001E-6</v>
      </c>
      <c r="G202" s="88">
        <f t="shared" si="17"/>
        <v>5.8253519999999998E-3</v>
      </c>
      <c r="H202" s="77">
        <v>83.89</v>
      </c>
      <c r="I202" s="79" t="s">
        <v>12</v>
      </c>
      <c r="J202" s="187">
        <f t="shared" si="33"/>
        <v>83890</v>
      </c>
      <c r="K202" s="77">
        <v>3.32</v>
      </c>
      <c r="L202" s="79" t="s">
        <v>12</v>
      </c>
      <c r="M202" s="80">
        <f t="shared" si="35"/>
        <v>3320</v>
      </c>
      <c r="N202" s="77">
        <v>2.35</v>
      </c>
      <c r="O202" s="79" t="s">
        <v>12</v>
      </c>
      <c r="P202" s="80">
        <f t="shared" si="36"/>
        <v>2350</v>
      </c>
    </row>
    <row r="203" spans="2:16">
      <c r="B203" s="89">
        <v>225</v>
      </c>
      <c r="C203" s="90" t="s">
        <v>65</v>
      </c>
      <c r="D203" s="74">
        <f t="shared" si="26"/>
        <v>112.5</v>
      </c>
      <c r="E203" s="91">
        <v>5.3470000000000002E-3</v>
      </c>
      <c r="F203" s="92">
        <v>2.1110000000000002E-6</v>
      </c>
      <c r="G203" s="88">
        <f t="shared" si="17"/>
        <v>5.3491110000000001E-3</v>
      </c>
      <c r="H203" s="77">
        <v>103.16</v>
      </c>
      <c r="I203" s="79" t="s">
        <v>12</v>
      </c>
      <c r="J203" s="187">
        <f t="shared" si="33"/>
        <v>103160</v>
      </c>
      <c r="K203" s="77">
        <v>4.33</v>
      </c>
      <c r="L203" s="79" t="s">
        <v>12</v>
      </c>
      <c r="M203" s="80">
        <f t="shared" si="35"/>
        <v>4330</v>
      </c>
      <c r="N203" s="77">
        <v>2.86</v>
      </c>
      <c r="O203" s="79" t="s">
        <v>12</v>
      </c>
      <c r="P203" s="80">
        <f t="shared" si="36"/>
        <v>2860</v>
      </c>
    </row>
    <row r="204" spans="2:16">
      <c r="B204" s="89">
        <v>250</v>
      </c>
      <c r="C204" s="90" t="s">
        <v>65</v>
      </c>
      <c r="D204" s="74">
        <f t="shared" si="26"/>
        <v>125</v>
      </c>
      <c r="E204" s="91">
        <v>4.9610000000000001E-3</v>
      </c>
      <c r="F204" s="92">
        <v>1.916E-6</v>
      </c>
      <c r="G204" s="88">
        <f t="shared" si="17"/>
        <v>4.9629160000000004E-3</v>
      </c>
      <c r="H204" s="77">
        <v>124.04</v>
      </c>
      <c r="I204" s="79" t="s">
        <v>12</v>
      </c>
      <c r="J204" s="187">
        <f t="shared" si="33"/>
        <v>124040</v>
      </c>
      <c r="K204" s="77">
        <v>5.27</v>
      </c>
      <c r="L204" s="79" t="s">
        <v>12</v>
      </c>
      <c r="M204" s="80">
        <f t="shared" si="35"/>
        <v>5270</v>
      </c>
      <c r="N204" s="77">
        <v>3.42</v>
      </c>
      <c r="O204" s="79" t="s">
        <v>12</v>
      </c>
      <c r="P204" s="80">
        <f t="shared" ref="P204:P216" si="37">N204*1000</f>
        <v>3420</v>
      </c>
    </row>
    <row r="205" spans="2:16">
      <c r="B205" s="89">
        <v>275</v>
      </c>
      <c r="C205" s="90" t="s">
        <v>65</v>
      </c>
      <c r="D205" s="74">
        <f t="shared" si="26"/>
        <v>137.5</v>
      </c>
      <c r="E205" s="91">
        <v>4.6410000000000002E-3</v>
      </c>
      <c r="F205" s="92">
        <v>1.756E-6</v>
      </c>
      <c r="G205" s="88">
        <f t="shared" si="17"/>
        <v>4.6427560000000005E-3</v>
      </c>
      <c r="H205" s="77">
        <v>146.46</v>
      </c>
      <c r="I205" s="79" t="s">
        <v>12</v>
      </c>
      <c r="J205" s="187">
        <f t="shared" si="33"/>
        <v>146460</v>
      </c>
      <c r="K205" s="77">
        <v>6.19</v>
      </c>
      <c r="L205" s="79" t="s">
        <v>12</v>
      </c>
      <c r="M205" s="80">
        <f t="shared" si="35"/>
        <v>6190</v>
      </c>
      <c r="N205" s="77">
        <v>4</v>
      </c>
      <c r="O205" s="79" t="s">
        <v>12</v>
      </c>
      <c r="P205" s="80">
        <f t="shared" si="37"/>
        <v>4000</v>
      </c>
    </row>
    <row r="206" spans="2:16">
      <c r="B206" s="89">
        <v>300</v>
      </c>
      <c r="C206" s="90" t="s">
        <v>65</v>
      </c>
      <c r="D206" s="74">
        <f t="shared" si="26"/>
        <v>150</v>
      </c>
      <c r="E206" s="91">
        <v>4.372E-3</v>
      </c>
      <c r="F206" s="92">
        <v>1.621E-6</v>
      </c>
      <c r="G206" s="88">
        <f t="shared" si="17"/>
        <v>4.3736210000000003E-3</v>
      </c>
      <c r="H206" s="77">
        <v>170.33</v>
      </c>
      <c r="I206" s="79" t="s">
        <v>12</v>
      </c>
      <c r="J206" s="187">
        <f t="shared" si="33"/>
        <v>170330</v>
      </c>
      <c r="K206" s="77">
        <v>7.09</v>
      </c>
      <c r="L206" s="79" t="s">
        <v>12</v>
      </c>
      <c r="M206" s="80">
        <f t="shared" si="35"/>
        <v>7090</v>
      </c>
      <c r="N206" s="77">
        <v>4.63</v>
      </c>
      <c r="O206" s="79" t="s">
        <v>12</v>
      </c>
      <c r="P206" s="80">
        <f t="shared" si="37"/>
        <v>4630</v>
      </c>
    </row>
    <row r="207" spans="2:16">
      <c r="B207" s="89">
        <v>325</v>
      </c>
      <c r="C207" s="90" t="s">
        <v>65</v>
      </c>
      <c r="D207" s="74">
        <f t="shared" si="26"/>
        <v>162.5</v>
      </c>
      <c r="E207" s="91">
        <v>4.143E-3</v>
      </c>
      <c r="F207" s="92">
        <v>1.5060000000000001E-6</v>
      </c>
      <c r="G207" s="88">
        <f t="shared" si="17"/>
        <v>4.1445060000000001E-3</v>
      </c>
      <c r="H207" s="77">
        <v>195.6</v>
      </c>
      <c r="I207" s="79" t="s">
        <v>12</v>
      </c>
      <c r="J207" s="187">
        <f t="shared" si="33"/>
        <v>195600</v>
      </c>
      <c r="K207" s="77">
        <v>7.98</v>
      </c>
      <c r="L207" s="79" t="s">
        <v>12</v>
      </c>
      <c r="M207" s="80">
        <f t="shared" si="35"/>
        <v>7980</v>
      </c>
      <c r="N207" s="77">
        <v>5.28</v>
      </c>
      <c r="O207" s="79" t="s">
        <v>12</v>
      </c>
      <c r="P207" s="80">
        <f t="shared" si="37"/>
        <v>5280</v>
      </c>
    </row>
    <row r="208" spans="2:16">
      <c r="B208" s="89">
        <v>350</v>
      </c>
      <c r="C208" s="90" t="s">
        <v>65</v>
      </c>
      <c r="D208" s="74">
        <f t="shared" si="26"/>
        <v>175</v>
      </c>
      <c r="E208" s="91">
        <v>3.9439999999999996E-3</v>
      </c>
      <c r="F208" s="92">
        <v>1.406E-6</v>
      </c>
      <c r="G208" s="88">
        <f t="shared" si="17"/>
        <v>3.9454059999999994E-3</v>
      </c>
      <c r="H208" s="77">
        <v>222.21</v>
      </c>
      <c r="I208" s="79" t="s">
        <v>12</v>
      </c>
      <c r="J208" s="187">
        <f t="shared" si="33"/>
        <v>222210</v>
      </c>
      <c r="K208" s="77">
        <v>8.8699999999999992</v>
      </c>
      <c r="L208" s="79" t="s">
        <v>12</v>
      </c>
      <c r="M208" s="80">
        <f t="shared" ref="M208:M216" si="38">K208*1000</f>
        <v>8870</v>
      </c>
      <c r="N208" s="77">
        <v>5.96</v>
      </c>
      <c r="O208" s="79" t="s">
        <v>12</v>
      </c>
      <c r="P208" s="80">
        <f t="shared" si="37"/>
        <v>5960</v>
      </c>
    </row>
    <row r="209" spans="2:16">
      <c r="B209" s="89">
        <v>375</v>
      </c>
      <c r="C209" s="90" t="s">
        <v>65</v>
      </c>
      <c r="D209" s="74">
        <f t="shared" si="26"/>
        <v>187.5</v>
      </c>
      <c r="E209" s="91">
        <v>3.771E-3</v>
      </c>
      <c r="F209" s="92">
        <v>1.3200000000000001E-6</v>
      </c>
      <c r="G209" s="88">
        <f t="shared" si="17"/>
        <v>3.77232E-3</v>
      </c>
      <c r="H209" s="77">
        <v>250.09</v>
      </c>
      <c r="I209" s="79" t="s">
        <v>12</v>
      </c>
      <c r="J209" s="187">
        <f t="shared" si="33"/>
        <v>250090</v>
      </c>
      <c r="K209" s="77">
        <v>9.76</v>
      </c>
      <c r="L209" s="79" t="s">
        <v>12</v>
      </c>
      <c r="M209" s="80">
        <f t="shared" si="38"/>
        <v>9760</v>
      </c>
      <c r="N209" s="77">
        <v>6.67</v>
      </c>
      <c r="O209" s="79" t="s">
        <v>12</v>
      </c>
      <c r="P209" s="80">
        <f t="shared" si="37"/>
        <v>6670</v>
      </c>
    </row>
    <row r="210" spans="2:16">
      <c r="B210" s="89">
        <v>400</v>
      </c>
      <c r="C210" s="90" t="s">
        <v>65</v>
      </c>
      <c r="D210" s="74">
        <f t="shared" si="26"/>
        <v>200</v>
      </c>
      <c r="E210" s="91">
        <v>3.6189999999999998E-3</v>
      </c>
      <c r="F210" s="92">
        <v>1.2440000000000001E-6</v>
      </c>
      <c r="G210" s="88">
        <f t="shared" si="17"/>
        <v>3.6202439999999999E-3</v>
      </c>
      <c r="H210" s="77">
        <v>279.20999999999998</v>
      </c>
      <c r="I210" s="79" t="s">
        <v>12</v>
      </c>
      <c r="J210" s="187">
        <f t="shared" si="33"/>
        <v>279210</v>
      </c>
      <c r="K210" s="77">
        <v>10.64</v>
      </c>
      <c r="L210" s="79" t="s">
        <v>12</v>
      </c>
      <c r="M210" s="80">
        <f t="shared" si="38"/>
        <v>10640</v>
      </c>
      <c r="N210" s="77">
        <v>7.4</v>
      </c>
      <c r="O210" s="79" t="s">
        <v>12</v>
      </c>
      <c r="P210" s="80">
        <f t="shared" si="37"/>
        <v>7400</v>
      </c>
    </row>
    <row r="211" spans="2:16">
      <c r="B211" s="89">
        <v>450</v>
      </c>
      <c r="C211" s="90" t="s">
        <v>65</v>
      </c>
      <c r="D211" s="74">
        <f t="shared" si="26"/>
        <v>225</v>
      </c>
      <c r="E211" s="91">
        <v>3.3639999999999998E-3</v>
      </c>
      <c r="F211" s="92">
        <v>1.116E-6</v>
      </c>
      <c r="G211" s="88">
        <f t="shared" si="17"/>
        <v>3.3651159999999996E-3</v>
      </c>
      <c r="H211" s="77">
        <v>340.87</v>
      </c>
      <c r="I211" s="79" t="s">
        <v>12</v>
      </c>
      <c r="J211" s="187">
        <f t="shared" si="33"/>
        <v>340870</v>
      </c>
      <c r="K211" s="77">
        <v>13.85</v>
      </c>
      <c r="L211" s="79" t="s">
        <v>12</v>
      </c>
      <c r="M211" s="80">
        <f t="shared" si="38"/>
        <v>13850</v>
      </c>
      <c r="N211" s="77">
        <v>8.94</v>
      </c>
      <c r="O211" s="79" t="s">
        <v>12</v>
      </c>
      <c r="P211" s="80">
        <f t="shared" si="37"/>
        <v>8940</v>
      </c>
    </row>
    <row r="212" spans="2:16">
      <c r="B212" s="89">
        <v>500</v>
      </c>
      <c r="C212" s="90" t="s">
        <v>65</v>
      </c>
      <c r="D212" s="74">
        <f t="shared" si="26"/>
        <v>250</v>
      </c>
      <c r="E212" s="91">
        <v>3.1580000000000002E-3</v>
      </c>
      <c r="F212" s="92">
        <v>1.012E-6</v>
      </c>
      <c r="G212" s="88">
        <f t="shared" si="17"/>
        <v>3.1590120000000001E-3</v>
      </c>
      <c r="H212" s="77">
        <v>406.88</v>
      </c>
      <c r="I212" s="79" t="s">
        <v>12</v>
      </c>
      <c r="J212" s="187">
        <f t="shared" si="33"/>
        <v>406880</v>
      </c>
      <c r="K212" s="77">
        <v>16.79</v>
      </c>
      <c r="L212" s="79" t="s">
        <v>12</v>
      </c>
      <c r="M212" s="80">
        <f t="shared" si="38"/>
        <v>16790</v>
      </c>
      <c r="N212" s="77">
        <v>10.56</v>
      </c>
      <c r="O212" s="79" t="s">
        <v>12</v>
      </c>
      <c r="P212" s="80">
        <f t="shared" si="37"/>
        <v>10560</v>
      </c>
    </row>
    <row r="213" spans="2:16">
      <c r="B213" s="89">
        <v>550</v>
      </c>
      <c r="C213" s="90" t="s">
        <v>65</v>
      </c>
      <c r="D213" s="74">
        <f t="shared" si="26"/>
        <v>275</v>
      </c>
      <c r="E213" s="91">
        <v>2.9889999999999999E-3</v>
      </c>
      <c r="F213" s="92">
        <v>9.2709999999999998E-7</v>
      </c>
      <c r="G213" s="88">
        <f t="shared" ref="G213:G228" si="39">E213+F213</f>
        <v>2.9899270999999999E-3</v>
      </c>
      <c r="H213" s="77">
        <v>476.91</v>
      </c>
      <c r="I213" s="79" t="s">
        <v>12</v>
      </c>
      <c r="J213" s="187">
        <f t="shared" si="33"/>
        <v>476910</v>
      </c>
      <c r="K213" s="77">
        <v>19.59</v>
      </c>
      <c r="L213" s="79" t="s">
        <v>12</v>
      </c>
      <c r="M213" s="80">
        <f t="shared" si="38"/>
        <v>19590</v>
      </c>
      <c r="N213" s="77">
        <v>12.25</v>
      </c>
      <c r="O213" s="79" t="s">
        <v>12</v>
      </c>
      <c r="P213" s="80">
        <f t="shared" si="37"/>
        <v>12250</v>
      </c>
    </row>
    <row r="214" spans="2:16">
      <c r="B214" s="89">
        <v>600</v>
      </c>
      <c r="C214" s="90" t="s">
        <v>65</v>
      </c>
      <c r="D214" s="74">
        <f t="shared" si="26"/>
        <v>300</v>
      </c>
      <c r="E214" s="91">
        <v>2.8470000000000001E-3</v>
      </c>
      <c r="F214" s="92">
        <v>8.555E-7</v>
      </c>
      <c r="G214" s="88">
        <f t="shared" si="39"/>
        <v>2.8478555E-3</v>
      </c>
      <c r="H214" s="77">
        <v>550.66</v>
      </c>
      <c r="I214" s="79" t="s">
        <v>12</v>
      </c>
      <c r="J214" s="187">
        <f t="shared" si="33"/>
        <v>550660</v>
      </c>
      <c r="K214" s="77">
        <v>22.3</v>
      </c>
      <c r="L214" s="79" t="s">
        <v>12</v>
      </c>
      <c r="M214" s="80">
        <f t="shared" si="38"/>
        <v>22300</v>
      </c>
      <c r="N214" s="77">
        <v>14.01</v>
      </c>
      <c r="O214" s="79" t="s">
        <v>12</v>
      </c>
      <c r="P214" s="80">
        <f t="shared" si="37"/>
        <v>14010</v>
      </c>
    </row>
    <row r="215" spans="2:16">
      <c r="B215" s="89">
        <v>650</v>
      </c>
      <c r="C215" s="90" t="s">
        <v>65</v>
      </c>
      <c r="D215" s="74">
        <f t="shared" si="26"/>
        <v>325</v>
      </c>
      <c r="E215" s="91">
        <v>2.728E-3</v>
      </c>
      <c r="F215" s="92">
        <v>7.9449999999999997E-7</v>
      </c>
      <c r="G215" s="88">
        <f t="shared" si="39"/>
        <v>2.7287944999999998E-3</v>
      </c>
      <c r="H215" s="77">
        <v>627.86</v>
      </c>
      <c r="I215" s="79" t="s">
        <v>12</v>
      </c>
      <c r="J215" s="187">
        <f t="shared" si="33"/>
        <v>627860</v>
      </c>
      <c r="K215" s="77">
        <v>24.93</v>
      </c>
      <c r="L215" s="79" t="s">
        <v>12</v>
      </c>
      <c r="M215" s="80">
        <f t="shared" si="38"/>
        <v>24930</v>
      </c>
      <c r="N215" s="77">
        <v>15.83</v>
      </c>
      <c r="O215" s="79" t="s">
        <v>12</v>
      </c>
      <c r="P215" s="80">
        <f t="shared" si="37"/>
        <v>15830</v>
      </c>
    </row>
    <row r="216" spans="2:16">
      <c r="B216" s="89">
        <v>700</v>
      </c>
      <c r="C216" s="90" t="s">
        <v>65</v>
      </c>
      <c r="D216" s="74">
        <f t="shared" si="26"/>
        <v>350</v>
      </c>
      <c r="E216" s="91">
        <v>2.6250000000000002E-3</v>
      </c>
      <c r="F216" s="92">
        <v>7.4190000000000005E-7</v>
      </c>
      <c r="G216" s="88">
        <f t="shared" si="39"/>
        <v>2.6257419000000003E-3</v>
      </c>
      <c r="H216" s="77">
        <v>708.26</v>
      </c>
      <c r="I216" s="79" t="s">
        <v>12</v>
      </c>
      <c r="J216" s="187">
        <f t="shared" si="33"/>
        <v>708260</v>
      </c>
      <c r="K216" s="77">
        <v>27.51</v>
      </c>
      <c r="L216" s="79" t="s">
        <v>12</v>
      </c>
      <c r="M216" s="80">
        <f t="shared" si="38"/>
        <v>27510</v>
      </c>
      <c r="N216" s="77">
        <v>17.7</v>
      </c>
      <c r="O216" s="79" t="s">
        <v>12</v>
      </c>
      <c r="P216" s="80">
        <f t="shared" si="37"/>
        <v>17700</v>
      </c>
    </row>
    <row r="217" spans="2:16">
      <c r="B217" s="89">
        <v>800</v>
      </c>
      <c r="C217" s="90" t="s">
        <v>65</v>
      </c>
      <c r="D217" s="74">
        <f t="shared" si="26"/>
        <v>400</v>
      </c>
      <c r="E217" s="91">
        <v>2.4589999999999998E-3</v>
      </c>
      <c r="F217" s="92">
        <v>6.5570000000000003E-7</v>
      </c>
      <c r="G217" s="88">
        <f t="shared" si="39"/>
        <v>2.4596556999999996E-3</v>
      </c>
      <c r="H217" s="77">
        <v>877.68</v>
      </c>
      <c r="I217" s="79" t="s">
        <v>12</v>
      </c>
      <c r="J217" s="187">
        <f t="shared" si="33"/>
        <v>877680</v>
      </c>
      <c r="K217" s="77">
        <v>36.68</v>
      </c>
      <c r="L217" s="79" t="s">
        <v>12</v>
      </c>
      <c r="M217" s="80">
        <f>K217*1000</f>
        <v>36680</v>
      </c>
      <c r="N217" s="77">
        <v>21.57</v>
      </c>
      <c r="O217" s="79" t="s">
        <v>12</v>
      </c>
      <c r="P217" s="80">
        <f t="shared" ref="P217:P219" si="40">N217*1000</f>
        <v>21570</v>
      </c>
    </row>
    <row r="218" spans="2:16">
      <c r="B218" s="89">
        <v>900</v>
      </c>
      <c r="C218" s="90" t="s">
        <v>65</v>
      </c>
      <c r="D218" s="74">
        <f t="shared" si="26"/>
        <v>450</v>
      </c>
      <c r="E218" s="91">
        <v>2.33E-3</v>
      </c>
      <c r="F218" s="92">
        <v>5.8790000000000002E-7</v>
      </c>
      <c r="G218" s="88">
        <f t="shared" si="39"/>
        <v>2.3305879000000002E-3</v>
      </c>
      <c r="H218" s="77">
        <v>1.06</v>
      </c>
      <c r="I218" s="78" t="s">
        <v>90</v>
      </c>
      <c r="J218" s="187">
        <f t="shared" ref="J218:J224" si="41">H218*1000000</f>
        <v>1060000</v>
      </c>
      <c r="K218" s="77">
        <v>44.82</v>
      </c>
      <c r="L218" s="79" t="s">
        <v>12</v>
      </c>
      <c r="M218" s="80">
        <f t="shared" ref="M218:M228" si="42">K218*1000</f>
        <v>44820</v>
      </c>
      <c r="N218" s="77">
        <v>25.58</v>
      </c>
      <c r="O218" s="79" t="s">
        <v>12</v>
      </c>
      <c r="P218" s="80">
        <f t="shared" si="40"/>
        <v>25580</v>
      </c>
    </row>
    <row r="219" spans="2:16">
      <c r="B219" s="89">
        <v>1</v>
      </c>
      <c r="C219" s="93" t="s">
        <v>67</v>
      </c>
      <c r="D219" s="74">
        <f t="shared" ref="D219:D227" si="43">B219*1000/$C$5</f>
        <v>500</v>
      </c>
      <c r="E219" s="91">
        <v>2.2279999999999999E-3</v>
      </c>
      <c r="F219" s="92">
        <v>5.3320000000000004E-7</v>
      </c>
      <c r="G219" s="88">
        <f t="shared" si="39"/>
        <v>2.2285332000000001E-3</v>
      </c>
      <c r="H219" s="77">
        <v>1.25</v>
      </c>
      <c r="I219" s="79" t="s">
        <v>90</v>
      </c>
      <c r="J219" s="187">
        <f t="shared" si="41"/>
        <v>1250000</v>
      </c>
      <c r="K219" s="77">
        <v>52.38</v>
      </c>
      <c r="L219" s="79" t="s">
        <v>12</v>
      </c>
      <c r="M219" s="80">
        <f t="shared" si="42"/>
        <v>52380</v>
      </c>
      <c r="N219" s="77">
        <v>29.69</v>
      </c>
      <c r="O219" s="79" t="s">
        <v>12</v>
      </c>
      <c r="P219" s="80">
        <f t="shared" si="40"/>
        <v>29690</v>
      </c>
    </row>
    <row r="220" spans="2:16">
      <c r="B220" s="89">
        <v>1.1000000000000001</v>
      </c>
      <c r="C220" s="90" t="s">
        <v>67</v>
      </c>
      <c r="D220" s="74">
        <f t="shared" si="43"/>
        <v>550</v>
      </c>
      <c r="E220" s="91">
        <v>2.1450000000000002E-3</v>
      </c>
      <c r="F220" s="92">
        <v>4.8820000000000004E-7</v>
      </c>
      <c r="G220" s="88">
        <f t="shared" si="39"/>
        <v>2.1454882000000002E-3</v>
      </c>
      <c r="H220" s="77">
        <v>1.44</v>
      </c>
      <c r="I220" s="79" t="s">
        <v>90</v>
      </c>
      <c r="J220" s="187">
        <f t="shared" si="41"/>
        <v>1440000</v>
      </c>
      <c r="K220" s="77">
        <v>59.52</v>
      </c>
      <c r="L220" s="79" t="s">
        <v>12</v>
      </c>
      <c r="M220" s="80">
        <f t="shared" si="42"/>
        <v>59520</v>
      </c>
      <c r="N220" s="77">
        <v>33.880000000000003</v>
      </c>
      <c r="O220" s="79" t="s">
        <v>12</v>
      </c>
      <c r="P220" s="80">
        <f>N220*1000</f>
        <v>33880</v>
      </c>
    </row>
    <row r="221" spans="2:16">
      <c r="B221" s="89">
        <v>1.2</v>
      </c>
      <c r="C221" s="90" t="s">
        <v>67</v>
      </c>
      <c r="D221" s="74">
        <f t="shared" si="43"/>
        <v>600</v>
      </c>
      <c r="E221" s="91">
        <v>2.078E-3</v>
      </c>
      <c r="F221" s="92">
        <v>4.503E-7</v>
      </c>
      <c r="G221" s="88">
        <f t="shared" si="39"/>
        <v>2.0784503E-3</v>
      </c>
      <c r="H221" s="77">
        <v>1.65</v>
      </c>
      <c r="I221" s="79" t="s">
        <v>90</v>
      </c>
      <c r="J221" s="187">
        <f t="shared" si="41"/>
        <v>1650000</v>
      </c>
      <c r="K221" s="77">
        <v>66.34</v>
      </c>
      <c r="L221" s="79" t="s">
        <v>12</v>
      </c>
      <c r="M221" s="80">
        <f t="shared" si="42"/>
        <v>66340</v>
      </c>
      <c r="N221" s="77">
        <v>38.130000000000003</v>
      </c>
      <c r="O221" s="79" t="s">
        <v>12</v>
      </c>
      <c r="P221" s="80">
        <f t="shared" ref="P221:P228" si="44">N221*1000</f>
        <v>38130</v>
      </c>
    </row>
    <row r="222" spans="2:16">
      <c r="B222" s="89">
        <v>1.3</v>
      </c>
      <c r="C222" s="90" t="s">
        <v>67</v>
      </c>
      <c r="D222" s="74">
        <f t="shared" si="43"/>
        <v>650</v>
      </c>
      <c r="E222" s="91">
        <v>2.0209999999999998E-3</v>
      </c>
      <c r="F222" s="92">
        <v>4.1810000000000002E-7</v>
      </c>
      <c r="G222" s="88">
        <f t="shared" si="39"/>
        <v>2.0214180999999997E-3</v>
      </c>
      <c r="H222" s="77">
        <v>1.86</v>
      </c>
      <c r="I222" s="79" t="s">
        <v>90</v>
      </c>
      <c r="J222" s="187">
        <f t="shared" si="41"/>
        <v>1860000</v>
      </c>
      <c r="K222" s="77">
        <v>72.89</v>
      </c>
      <c r="L222" s="79" t="s">
        <v>12</v>
      </c>
      <c r="M222" s="80">
        <f t="shared" si="42"/>
        <v>72890</v>
      </c>
      <c r="N222" s="77">
        <v>42.42</v>
      </c>
      <c r="O222" s="79" t="s">
        <v>12</v>
      </c>
      <c r="P222" s="80">
        <f t="shared" si="44"/>
        <v>42420</v>
      </c>
    </row>
    <row r="223" spans="2:16">
      <c r="B223" s="89">
        <v>1.4</v>
      </c>
      <c r="C223" s="90" t="s">
        <v>67</v>
      </c>
      <c r="D223" s="74">
        <f t="shared" si="43"/>
        <v>700</v>
      </c>
      <c r="E223" s="91">
        <v>1.9740000000000001E-3</v>
      </c>
      <c r="F223" s="92">
        <v>3.9029999999999999E-7</v>
      </c>
      <c r="G223" s="88">
        <f t="shared" si="39"/>
        <v>1.9743903E-3</v>
      </c>
      <c r="H223" s="77">
        <v>2.0699999999999998</v>
      </c>
      <c r="I223" s="79" t="s">
        <v>90</v>
      </c>
      <c r="J223" s="187">
        <f t="shared" si="41"/>
        <v>2069999.9999999998</v>
      </c>
      <c r="K223" s="77">
        <v>79.22</v>
      </c>
      <c r="L223" s="79" t="s">
        <v>12</v>
      </c>
      <c r="M223" s="80">
        <f t="shared" si="42"/>
        <v>79220</v>
      </c>
      <c r="N223" s="77">
        <v>46.73</v>
      </c>
      <c r="O223" s="79" t="s">
        <v>12</v>
      </c>
      <c r="P223" s="80">
        <f t="shared" si="44"/>
        <v>46730</v>
      </c>
    </row>
    <row r="224" spans="2:16">
      <c r="B224" s="89">
        <v>1.5</v>
      </c>
      <c r="C224" s="90" t="s">
        <v>67</v>
      </c>
      <c r="D224" s="74">
        <f t="shared" si="43"/>
        <v>750</v>
      </c>
      <c r="E224" s="91">
        <v>1.934E-3</v>
      </c>
      <c r="F224" s="92">
        <v>3.6600000000000002E-7</v>
      </c>
      <c r="G224" s="88">
        <f t="shared" si="39"/>
        <v>1.9343659999999999E-3</v>
      </c>
      <c r="H224" s="77">
        <v>2.29</v>
      </c>
      <c r="I224" s="79" t="s">
        <v>90</v>
      </c>
      <c r="J224" s="187">
        <f t="shared" si="41"/>
        <v>2290000</v>
      </c>
      <c r="K224" s="77">
        <v>85.34</v>
      </c>
      <c r="L224" s="79" t="s">
        <v>12</v>
      </c>
      <c r="M224" s="80">
        <f t="shared" si="42"/>
        <v>85340</v>
      </c>
      <c r="N224" s="77">
        <v>51.06</v>
      </c>
      <c r="O224" s="79" t="s">
        <v>12</v>
      </c>
      <c r="P224" s="80">
        <f t="shared" si="44"/>
        <v>51060</v>
      </c>
    </row>
    <row r="225" spans="1:16">
      <c r="B225" s="89">
        <v>1.6</v>
      </c>
      <c r="C225" s="90" t="s">
        <v>67</v>
      </c>
      <c r="D225" s="74">
        <f t="shared" si="43"/>
        <v>800</v>
      </c>
      <c r="E225" s="91">
        <v>1.9E-3</v>
      </c>
      <c r="F225" s="92">
        <v>3.4470000000000001E-7</v>
      </c>
      <c r="G225" s="88">
        <f t="shared" si="39"/>
        <v>1.9003447E-3</v>
      </c>
      <c r="H225" s="77">
        <v>2.52</v>
      </c>
      <c r="I225" s="79" t="s">
        <v>90</v>
      </c>
      <c r="J225" s="187">
        <f t="shared" ref="J225:J228" si="45">H225*1000000</f>
        <v>2520000</v>
      </c>
      <c r="K225" s="77">
        <v>91.28</v>
      </c>
      <c r="L225" s="79" t="s">
        <v>12</v>
      </c>
      <c r="M225" s="80">
        <f t="shared" si="42"/>
        <v>91280</v>
      </c>
      <c r="N225" s="77">
        <v>55.38</v>
      </c>
      <c r="O225" s="79" t="s">
        <v>12</v>
      </c>
      <c r="P225" s="80">
        <f t="shared" si="44"/>
        <v>55380</v>
      </c>
    </row>
    <row r="226" spans="1:16">
      <c r="B226" s="89">
        <v>1.7</v>
      </c>
      <c r="C226" s="90" t="s">
        <v>67</v>
      </c>
      <c r="D226" s="74">
        <f t="shared" si="43"/>
        <v>850</v>
      </c>
      <c r="E226" s="91">
        <v>1.8699999999999999E-3</v>
      </c>
      <c r="F226" s="92">
        <v>3.2590000000000003E-7</v>
      </c>
      <c r="G226" s="88">
        <f t="shared" si="39"/>
        <v>1.8703258999999998E-3</v>
      </c>
      <c r="H226" s="77">
        <v>2.75</v>
      </c>
      <c r="I226" s="79" t="s">
        <v>90</v>
      </c>
      <c r="J226" s="187">
        <f t="shared" si="45"/>
        <v>2750000</v>
      </c>
      <c r="K226" s="77">
        <v>97.05</v>
      </c>
      <c r="L226" s="79" t="s">
        <v>12</v>
      </c>
      <c r="M226" s="80">
        <f t="shared" si="42"/>
        <v>97050</v>
      </c>
      <c r="N226" s="77">
        <v>59.7</v>
      </c>
      <c r="O226" s="79" t="s">
        <v>12</v>
      </c>
      <c r="P226" s="80">
        <f t="shared" si="44"/>
        <v>59700</v>
      </c>
    </row>
    <row r="227" spans="1:16">
      <c r="B227" s="89">
        <v>1.8</v>
      </c>
      <c r="C227" s="90" t="s">
        <v>67</v>
      </c>
      <c r="D227" s="74">
        <f t="shared" si="43"/>
        <v>900</v>
      </c>
      <c r="E227" s="91">
        <v>1.8439999999999999E-3</v>
      </c>
      <c r="F227" s="92">
        <v>3.0899999999999997E-7</v>
      </c>
      <c r="G227" s="88">
        <f t="shared" si="39"/>
        <v>1.8443089999999999E-3</v>
      </c>
      <c r="H227" s="77">
        <v>2.98</v>
      </c>
      <c r="I227" s="79" t="s">
        <v>90</v>
      </c>
      <c r="J227" s="187">
        <f t="shared" si="45"/>
        <v>2980000</v>
      </c>
      <c r="K227" s="77">
        <v>102.66</v>
      </c>
      <c r="L227" s="79" t="s">
        <v>12</v>
      </c>
      <c r="M227" s="80">
        <f t="shared" si="42"/>
        <v>102660</v>
      </c>
      <c r="N227" s="77">
        <v>64.010000000000005</v>
      </c>
      <c r="O227" s="79" t="s">
        <v>12</v>
      </c>
      <c r="P227" s="80">
        <f t="shared" si="44"/>
        <v>64010.000000000007</v>
      </c>
    </row>
    <row r="228" spans="1:16">
      <c r="A228" s="4">
        <v>228</v>
      </c>
      <c r="B228" s="89">
        <v>2</v>
      </c>
      <c r="C228" s="90" t="s">
        <v>67</v>
      </c>
      <c r="D228" s="74">
        <f t="shared" ref="D228" si="46">B228*1000/$C$5</f>
        <v>1000</v>
      </c>
      <c r="E228" s="91">
        <v>1.8029999999999999E-3</v>
      </c>
      <c r="F228" s="92">
        <v>2.8019999999999998E-7</v>
      </c>
      <c r="G228" s="88">
        <f t="shared" si="39"/>
        <v>1.8032801999999998E-3</v>
      </c>
      <c r="H228" s="77">
        <v>3.45</v>
      </c>
      <c r="I228" s="79" t="s">
        <v>90</v>
      </c>
      <c r="J228" s="187">
        <f t="shared" si="45"/>
        <v>3450000</v>
      </c>
      <c r="K228" s="77">
        <v>122.87</v>
      </c>
      <c r="L228" s="79" t="s">
        <v>12</v>
      </c>
      <c r="M228" s="80">
        <f t="shared" si="42"/>
        <v>122870</v>
      </c>
      <c r="N228" s="77">
        <v>72.569999999999993</v>
      </c>
      <c r="O228" s="79" t="s">
        <v>12</v>
      </c>
      <c r="P228" s="80">
        <f t="shared" si="44"/>
        <v>72570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U10" sqref="U10"/>
    </sheetView>
  </sheetViews>
  <sheetFormatPr defaultRowHeight="12"/>
  <cols>
    <col min="1" max="1" width="4.375" style="195" customWidth="1"/>
    <col min="2" max="2" width="9.875" style="195" customWidth="1"/>
    <col min="3" max="3" width="8.625" style="195" customWidth="1"/>
    <col min="4" max="4" width="7.75" style="195" customWidth="1"/>
    <col min="5" max="6" width="8.875" style="195" bestFit="1" customWidth="1"/>
    <col min="7" max="7" width="8.875" style="195" customWidth="1"/>
    <col min="8" max="8" width="6.125" style="195" customWidth="1"/>
    <col min="9" max="9" width="5.125" style="195" customWidth="1"/>
    <col min="10" max="10" width="7.875" style="195" customWidth="1"/>
    <col min="11" max="11" width="9.875" style="195" customWidth="1"/>
    <col min="12" max="12" width="3.75" style="195" customWidth="1"/>
    <col min="13" max="13" width="7.5" style="195" customWidth="1"/>
    <col min="14" max="14" width="6.375" style="195" customWidth="1"/>
    <col min="15" max="15" width="3.875" style="195" customWidth="1"/>
    <col min="16" max="16" width="6.75" style="195" customWidth="1"/>
    <col min="17" max="17" width="3.125" style="195" customWidth="1"/>
    <col min="18" max="18" width="8" style="204" customWidth="1"/>
    <col min="19" max="19" width="9.625" style="285" customWidth="1"/>
    <col min="20" max="20" width="9" style="195"/>
    <col min="21" max="21" width="9.75" style="195" customWidth="1"/>
    <col min="22" max="22" width="8.875" style="195" bestFit="1" customWidth="1"/>
    <col min="23" max="23" width="7.25" style="195" customWidth="1"/>
    <col min="24" max="24" width="9.125" style="195" customWidth="1"/>
    <col min="25" max="25" width="5.5" style="195" customWidth="1"/>
    <col min="26" max="16384" width="9" style="195"/>
  </cols>
  <sheetData>
    <row r="1" spans="1:25">
      <c r="A1" s="195">
        <v>1</v>
      </c>
      <c r="B1" s="196">
        <v>2</v>
      </c>
      <c r="C1" s="197">
        <v>3</v>
      </c>
      <c r="D1" s="197">
        <v>4</v>
      </c>
      <c r="E1" s="197">
        <v>5</v>
      </c>
      <c r="F1" s="197">
        <v>6</v>
      </c>
      <c r="G1" s="197">
        <v>7</v>
      </c>
      <c r="H1" s="196">
        <v>8</v>
      </c>
      <c r="I1" s="196">
        <v>9</v>
      </c>
      <c r="J1" s="197">
        <v>10</v>
      </c>
      <c r="K1" s="198">
        <v>11</v>
      </c>
      <c r="L1" s="195">
        <v>12</v>
      </c>
      <c r="M1" s="198">
        <v>13</v>
      </c>
      <c r="N1" s="195">
        <v>14</v>
      </c>
      <c r="O1" s="195">
        <v>15</v>
      </c>
      <c r="P1" s="198">
        <v>16</v>
      </c>
      <c r="R1" s="199"/>
      <c r="S1" s="200"/>
      <c r="T1" s="201"/>
      <c r="U1" s="201"/>
      <c r="V1" s="201"/>
      <c r="W1" s="201"/>
      <c r="X1" s="201"/>
      <c r="Y1" s="201"/>
    </row>
    <row r="2" spans="1:25" ht="18.75">
      <c r="A2" s="195">
        <v>2</v>
      </c>
      <c r="B2" s="202" t="s">
        <v>13</v>
      </c>
      <c r="F2" s="203"/>
      <c r="G2" s="203"/>
      <c r="L2" s="204" t="s">
        <v>14</v>
      </c>
      <c r="M2" s="8"/>
      <c r="N2" s="9" t="s">
        <v>15</v>
      </c>
      <c r="R2" s="199"/>
      <c r="S2" s="205"/>
      <c r="T2" s="201"/>
      <c r="U2" s="199"/>
      <c r="V2" s="206"/>
      <c r="W2" s="201"/>
      <c r="X2" s="201"/>
      <c r="Y2" s="201"/>
    </row>
    <row r="3" spans="1:25">
      <c r="A3" s="198">
        <v>3</v>
      </c>
      <c r="B3" s="207" t="s">
        <v>16</v>
      </c>
      <c r="C3" s="208" t="s">
        <v>17</v>
      </c>
      <c r="E3" s="207" t="s">
        <v>113</v>
      </c>
      <c r="F3" s="209"/>
      <c r="G3" s="14" t="s">
        <v>18</v>
      </c>
      <c r="H3" s="14"/>
      <c r="I3" s="14"/>
      <c r="K3" s="15"/>
      <c r="L3" s="204" t="s">
        <v>19</v>
      </c>
      <c r="M3" s="16"/>
      <c r="N3" s="9" t="s">
        <v>20</v>
      </c>
      <c r="O3" s="9"/>
      <c r="R3" s="201"/>
      <c r="S3" s="201"/>
      <c r="T3" s="201"/>
      <c r="U3" s="199"/>
      <c r="V3" s="210"/>
      <c r="W3" s="211"/>
      <c r="X3" s="201"/>
      <c r="Y3" s="201"/>
    </row>
    <row r="4" spans="1:25">
      <c r="A4" s="198">
        <v>4</v>
      </c>
      <c r="B4" s="207" t="s">
        <v>21</v>
      </c>
      <c r="C4" s="212">
        <v>1</v>
      </c>
      <c r="D4" s="213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199"/>
      <c r="S4" s="214"/>
      <c r="T4" s="201"/>
      <c r="U4" s="201"/>
      <c r="V4" s="215"/>
      <c r="W4" s="201"/>
      <c r="X4" s="201"/>
      <c r="Y4" s="201"/>
    </row>
    <row r="5" spans="1:25">
      <c r="A5" s="195">
        <v>5</v>
      </c>
      <c r="B5" s="207" t="s">
        <v>24</v>
      </c>
      <c r="C5" s="212">
        <v>2</v>
      </c>
      <c r="D5" s="213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16" t="s">
        <v>28</v>
      </c>
      <c r="K5" s="204" t="s">
        <v>29</v>
      </c>
      <c r="L5" s="14"/>
      <c r="M5" s="14"/>
      <c r="N5" s="9"/>
      <c r="O5" s="15" t="s">
        <v>112</v>
      </c>
      <c r="P5" s="195" t="str">
        <f ca="1">RIGHT(CELL("filename",A1),LEN(CELL("filename",A1))-FIND("]",CELL("filename",A1)))</f>
        <v>srim2H_Havar</v>
      </c>
      <c r="R5" s="199"/>
      <c r="S5" s="214"/>
      <c r="T5" s="217"/>
      <c r="U5" s="200"/>
      <c r="V5" s="218"/>
      <c r="W5" s="201"/>
      <c r="X5" s="201"/>
      <c r="Y5" s="201"/>
    </row>
    <row r="6" spans="1:25">
      <c r="A6" s="198">
        <v>6</v>
      </c>
      <c r="B6" s="207" t="s">
        <v>30</v>
      </c>
      <c r="C6" s="219" t="s">
        <v>227</v>
      </c>
      <c r="D6" s="213" t="s">
        <v>32</v>
      </c>
      <c r="F6" s="27" t="s">
        <v>4</v>
      </c>
      <c r="G6" s="28">
        <v>6</v>
      </c>
      <c r="H6" s="28">
        <v>0.96</v>
      </c>
      <c r="I6" s="29">
        <v>0.2</v>
      </c>
      <c r="J6" s="198">
        <v>1</v>
      </c>
      <c r="K6" s="30">
        <v>82.997</v>
      </c>
      <c r="L6" s="22" t="s">
        <v>33</v>
      </c>
      <c r="M6" s="9"/>
      <c r="N6" s="9"/>
      <c r="O6" s="15" t="s">
        <v>111</v>
      </c>
      <c r="P6" s="220" t="s">
        <v>225</v>
      </c>
      <c r="R6" s="199"/>
      <c r="S6" s="214"/>
      <c r="T6" s="221"/>
      <c r="U6" s="200"/>
      <c r="V6" s="218"/>
      <c r="W6" s="201"/>
      <c r="X6" s="201"/>
      <c r="Y6" s="201"/>
    </row>
    <row r="7" spans="1:25">
      <c r="A7" s="195">
        <v>7</v>
      </c>
      <c r="B7" s="222"/>
      <c r="C7" s="219" t="s">
        <v>228</v>
      </c>
      <c r="F7" s="223" t="s">
        <v>229</v>
      </c>
      <c r="G7" s="224">
        <v>24</v>
      </c>
      <c r="H7" s="224">
        <v>22.29</v>
      </c>
      <c r="I7" s="225">
        <v>20.010000000000002</v>
      </c>
      <c r="J7" s="198">
        <v>2</v>
      </c>
      <c r="K7" s="35">
        <v>829.97</v>
      </c>
      <c r="L7" s="22" t="s">
        <v>35</v>
      </c>
      <c r="M7" s="9"/>
      <c r="N7" s="9"/>
      <c r="O7" s="9"/>
      <c r="R7" s="199"/>
      <c r="S7" s="214"/>
      <c r="T7" s="201"/>
      <c r="U7" s="200"/>
      <c r="V7" s="218"/>
      <c r="W7" s="201"/>
      <c r="X7" s="226"/>
      <c r="Y7" s="201"/>
    </row>
    <row r="8" spans="1:25">
      <c r="A8" s="195">
        <v>8</v>
      </c>
      <c r="B8" s="207" t="s">
        <v>36</v>
      </c>
      <c r="C8" s="227">
        <v>8.3000000000000007</v>
      </c>
      <c r="D8" s="38" t="s">
        <v>9</v>
      </c>
      <c r="F8" s="223" t="s">
        <v>230</v>
      </c>
      <c r="G8" s="224">
        <v>25</v>
      </c>
      <c r="H8" s="224">
        <v>1.69</v>
      </c>
      <c r="I8" s="225">
        <v>1.6</v>
      </c>
      <c r="J8" s="198">
        <v>3</v>
      </c>
      <c r="K8" s="35">
        <v>829.97</v>
      </c>
      <c r="L8" s="22" t="s">
        <v>37</v>
      </c>
      <c r="M8" s="9"/>
      <c r="N8" s="9"/>
      <c r="O8" s="9"/>
      <c r="R8" s="199"/>
      <c r="S8" s="214"/>
      <c r="T8" s="201"/>
      <c r="U8" s="200"/>
      <c r="V8" s="165"/>
      <c r="W8" s="201"/>
      <c r="X8" s="228"/>
      <c r="Y8" s="129"/>
    </row>
    <row r="9" spans="1:25">
      <c r="A9" s="195">
        <v>9</v>
      </c>
      <c r="B9" s="222"/>
      <c r="C9" s="227">
        <v>8.6303999999999992E+22</v>
      </c>
      <c r="D9" s="213" t="s">
        <v>10</v>
      </c>
      <c r="F9" s="223" t="s">
        <v>231</v>
      </c>
      <c r="G9" s="224">
        <v>26</v>
      </c>
      <c r="H9" s="224">
        <v>18.11</v>
      </c>
      <c r="I9" s="225">
        <v>17.47</v>
      </c>
      <c r="J9" s="198">
        <v>4</v>
      </c>
      <c r="K9" s="35">
        <v>1</v>
      </c>
      <c r="L9" s="22" t="s">
        <v>38</v>
      </c>
      <c r="M9" s="9"/>
      <c r="N9" s="9"/>
      <c r="O9" s="9"/>
      <c r="R9" s="199"/>
      <c r="S9" s="229"/>
      <c r="T9" s="130"/>
      <c r="U9" s="200"/>
      <c r="V9" s="165"/>
      <c r="W9" s="201"/>
      <c r="X9" s="228"/>
      <c r="Y9" s="129"/>
    </row>
    <row r="10" spans="1:25">
      <c r="A10" s="195">
        <v>10</v>
      </c>
      <c r="B10" s="207" t="s">
        <v>39</v>
      </c>
      <c r="C10" s="42">
        <v>0</v>
      </c>
      <c r="D10" s="213"/>
      <c r="F10" s="223" t="s">
        <v>232</v>
      </c>
      <c r="G10" s="224">
        <v>27</v>
      </c>
      <c r="H10" s="224">
        <v>41.78</v>
      </c>
      <c r="I10" s="225">
        <v>42.52</v>
      </c>
      <c r="J10" s="198">
        <v>5</v>
      </c>
      <c r="K10" s="35">
        <v>1</v>
      </c>
      <c r="L10" s="22" t="s">
        <v>40</v>
      </c>
      <c r="M10" s="9"/>
      <c r="N10" s="9"/>
      <c r="O10" s="9"/>
      <c r="R10" s="199"/>
      <c r="S10" s="229"/>
      <c r="T10" s="221"/>
      <c r="U10" s="200"/>
      <c r="V10" s="165"/>
      <c r="W10" s="201"/>
      <c r="X10" s="228"/>
      <c r="Y10" s="129"/>
    </row>
    <row r="11" spans="1:25">
      <c r="A11" s="195">
        <v>11</v>
      </c>
      <c r="C11" s="230" t="s">
        <v>41</v>
      </c>
      <c r="D11" s="203" t="s">
        <v>42</v>
      </c>
      <c r="F11" s="223" t="s">
        <v>233</v>
      </c>
      <c r="G11" s="224">
        <v>28</v>
      </c>
      <c r="H11" s="224">
        <v>12.83</v>
      </c>
      <c r="I11" s="225">
        <v>13</v>
      </c>
      <c r="J11" s="198">
        <v>6</v>
      </c>
      <c r="K11" s="35">
        <v>1000</v>
      </c>
      <c r="L11" s="22" t="s">
        <v>43</v>
      </c>
      <c r="M11" s="9"/>
      <c r="N11" s="9"/>
      <c r="O11" s="9"/>
      <c r="R11" s="199"/>
      <c r="S11" s="231"/>
      <c r="T11" s="201"/>
      <c r="U11" s="201"/>
      <c r="V11" s="226"/>
      <c r="W11" s="226"/>
      <c r="X11" s="226"/>
      <c r="Y11" s="201"/>
    </row>
    <row r="12" spans="1:25">
      <c r="A12" s="195">
        <v>12</v>
      </c>
      <c r="B12" s="204" t="s">
        <v>44</v>
      </c>
      <c r="C12" s="232">
        <v>20</v>
      </c>
      <c r="D12" s="233">
        <f>$C$5/100</f>
        <v>0.02</v>
      </c>
      <c r="E12" s="213" t="s">
        <v>108</v>
      </c>
      <c r="F12" s="223" t="s">
        <v>234</v>
      </c>
      <c r="G12" s="224">
        <v>42</v>
      </c>
      <c r="H12" s="224">
        <v>1.45</v>
      </c>
      <c r="I12" s="225">
        <v>2.4</v>
      </c>
      <c r="J12" s="198">
        <v>7</v>
      </c>
      <c r="K12" s="35">
        <v>96.168000000000006</v>
      </c>
      <c r="L12" s="22" t="s">
        <v>45</v>
      </c>
      <c r="M12" s="9"/>
      <c r="R12" s="199"/>
      <c r="S12" s="231"/>
      <c r="T12" s="201"/>
      <c r="U12" s="201"/>
      <c r="V12" s="218"/>
      <c r="W12" s="218"/>
      <c r="X12" s="218"/>
      <c r="Y12" s="201"/>
    </row>
    <row r="13" spans="1:25">
      <c r="A13" s="195">
        <v>13</v>
      </c>
      <c r="B13" s="204" t="s">
        <v>46</v>
      </c>
      <c r="C13" s="234">
        <v>228</v>
      </c>
      <c r="D13" s="233">
        <f>$C$5*1000000</f>
        <v>2000000</v>
      </c>
      <c r="E13" s="213" t="s">
        <v>110</v>
      </c>
      <c r="F13" s="235" t="s">
        <v>235</v>
      </c>
      <c r="G13" s="236">
        <v>74</v>
      </c>
      <c r="H13" s="236">
        <v>0.88</v>
      </c>
      <c r="I13" s="237">
        <v>2.79</v>
      </c>
      <c r="J13" s="198">
        <v>8</v>
      </c>
      <c r="K13" s="52">
        <v>40.216999999999999</v>
      </c>
      <c r="L13" s="22" t="s">
        <v>47</v>
      </c>
      <c r="R13" s="199"/>
      <c r="S13" s="231"/>
      <c r="T13" s="201"/>
      <c r="U13" s="199"/>
      <c r="V13" s="218"/>
      <c r="W13" s="218"/>
      <c r="X13" s="165"/>
      <c r="Y13" s="201"/>
    </row>
    <row r="14" spans="1:25" ht="13.5">
      <c r="A14" s="195">
        <v>14</v>
      </c>
      <c r="B14" s="204" t="s">
        <v>174</v>
      </c>
      <c r="C14" s="238"/>
      <c r="D14" s="213" t="s">
        <v>175</v>
      </c>
      <c r="E14" s="201"/>
      <c r="F14" s="201"/>
      <c r="G14" s="201"/>
      <c r="H14" s="239">
        <f>SUM(H6:H13)</f>
        <v>99.99</v>
      </c>
      <c r="I14" s="239">
        <f>SUM(I6:I13)</f>
        <v>99.990000000000023</v>
      </c>
      <c r="J14" s="198">
        <v>0</v>
      </c>
      <c r="K14" s="53" t="s">
        <v>48</v>
      </c>
      <c r="L14" s="54"/>
      <c r="N14" s="230"/>
      <c r="O14" s="230"/>
      <c r="P14" s="230"/>
      <c r="R14" s="199"/>
      <c r="S14" s="231"/>
      <c r="T14" s="201"/>
      <c r="U14" s="199"/>
      <c r="V14" s="240"/>
      <c r="W14" s="240"/>
      <c r="X14" s="241"/>
      <c r="Y14" s="201"/>
    </row>
    <row r="15" spans="1:25" ht="13.5">
      <c r="A15" s="195">
        <v>15</v>
      </c>
      <c r="B15" s="204" t="s">
        <v>91</v>
      </c>
      <c r="C15" s="242"/>
      <c r="D15" s="243" t="s">
        <v>92</v>
      </c>
      <c r="E15" s="244"/>
      <c r="F15" s="244"/>
      <c r="G15" s="244"/>
      <c r="H15" s="221"/>
      <c r="I15" s="221"/>
      <c r="J15" s="245"/>
      <c r="K15" s="61"/>
      <c r="L15" s="62"/>
      <c r="M15" s="245"/>
      <c r="N15" s="213"/>
      <c r="O15" s="213"/>
      <c r="P15" s="245"/>
      <c r="R15" s="199"/>
      <c r="S15" s="231"/>
      <c r="T15" s="201"/>
      <c r="U15" s="201"/>
      <c r="V15" s="246"/>
      <c r="W15" s="246"/>
      <c r="X15" s="228"/>
      <c r="Y15" s="201"/>
    </row>
    <row r="16" spans="1:25" ht="13.5">
      <c r="A16" s="195">
        <v>16</v>
      </c>
      <c r="B16" s="213"/>
      <c r="C16" s="247"/>
      <c r="D16" s="248"/>
      <c r="F16" s="249" t="s">
        <v>49</v>
      </c>
      <c r="G16" s="244"/>
      <c r="H16" s="250"/>
      <c r="I16" s="221"/>
      <c r="J16" s="116" t="s">
        <v>236</v>
      </c>
      <c r="K16" s="61"/>
      <c r="L16" s="62"/>
      <c r="M16" s="213"/>
      <c r="N16" s="213"/>
      <c r="O16" s="213"/>
      <c r="P16" s="213"/>
      <c r="R16" s="199"/>
      <c r="S16" s="231"/>
      <c r="T16" s="201"/>
      <c r="U16" s="201"/>
      <c r="V16" s="246"/>
      <c r="W16" s="246"/>
      <c r="X16" s="228"/>
      <c r="Y16" s="201"/>
    </row>
    <row r="17" spans="1:16">
      <c r="A17" s="195">
        <v>17</v>
      </c>
      <c r="B17" s="251" t="s">
        <v>50</v>
      </c>
      <c r="C17" s="252"/>
      <c r="D17" s="253"/>
      <c r="E17" s="251" t="s">
        <v>51</v>
      </c>
      <c r="F17" s="254" t="s">
        <v>52</v>
      </c>
      <c r="G17" s="255" t="s">
        <v>53</v>
      </c>
      <c r="H17" s="251" t="s">
        <v>54</v>
      </c>
      <c r="I17" s="252"/>
      <c r="J17" s="253"/>
      <c r="K17" s="251" t="s">
        <v>55</v>
      </c>
      <c r="L17" s="256"/>
      <c r="M17" s="257"/>
      <c r="N17" s="251" t="s">
        <v>56</v>
      </c>
      <c r="O17" s="252"/>
      <c r="P17" s="253"/>
    </row>
    <row r="18" spans="1:16">
      <c r="A18" s="195">
        <v>18</v>
      </c>
      <c r="B18" s="258" t="s">
        <v>57</v>
      </c>
      <c r="C18" s="201"/>
      <c r="D18" s="259" t="s">
        <v>58</v>
      </c>
      <c r="E18" s="260" t="s">
        <v>59</v>
      </c>
      <c r="F18" s="261"/>
      <c r="G18" s="262"/>
      <c r="H18" s="258" t="s">
        <v>60</v>
      </c>
      <c r="I18" s="201"/>
      <c r="J18" s="259" t="s">
        <v>61</v>
      </c>
      <c r="K18" s="258" t="s">
        <v>62</v>
      </c>
      <c r="L18" s="263"/>
      <c r="M18" s="259" t="s">
        <v>61</v>
      </c>
      <c r="N18" s="258" t="s">
        <v>62</v>
      </c>
      <c r="O18" s="201"/>
      <c r="P18" s="259" t="s">
        <v>61</v>
      </c>
    </row>
    <row r="19" spans="1:16">
      <c r="A19" s="195">
        <v>19</v>
      </c>
      <c r="B19" s="264"/>
      <c r="C19" s="265"/>
      <c r="D19" s="266"/>
      <c r="E19" s="264"/>
      <c r="F19" s="265"/>
      <c r="G19" s="266"/>
      <c r="H19" s="264"/>
      <c r="I19" s="265"/>
      <c r="J19" s="266"/>
      <c r="K19" s="264"/>
      <c r="L19" s="265"/>
      <c r="M19" s="266"/>
      <c r="N19" s="264"/>
      <c r="O19" s="265"/>
      <c r="P19" s="266"/>
    </row>
    <row r="20" spans="1:16">
      <c r="A20" s="198">
        <v>20</v>
      </c>
      <c r="B20" s="84">
        <v>19.9999</v>
      </c>
      <c r="C20" s="85" t="s">
        <v>107</v>
      </c>
      <c r="D20" s="119">
        <f>B20/1000000/$C$5</f>
        <v>9.9999500000000007E-6</v>
      </c>
      <c r="E20" s="269">
        <v>4.0049999999999999E-3</v>
      </c>
      <c r="F20" s="270">
        <v>3.7290000000000001E-3</v>
      </c>
      <c r="G20" s="271">
        <f>E20+F20</f>
        <v>7.7339999999999996E-3</v>
      </c>
      <c r="H20" s="267">
        <v>4</v>
      </c>
      <c r="I20" s="268" t="s">
        <v>64</v>
      </c>
      <c r="J20" s="272">
        <f>H20/1000/10</f>
        <v>4.0000000000000002E-4</v>
      </c>
      <c r="K20" s="267">
        <v>11</v>
      </c>
      <c r="L20" s="268" t="s">
        <v>64</v>
      </c>
      <c r="M20" s="272">
        <f t="shared" ref="M20:M83" si="0">K20/1000/10</f>
        <v>1.0999999999999998E-3</v>
      </c>
      <c r="N20" s="267">
        <v>8</v>
      </c>
      <c r="O20" s="268" t="s">
        <v>64</v>
      </c>
      <c r="P20" s="272">
        <f t="shared" ref="P20:P83" si="1">N20/1000/10</f>
        <v>8.0000000000000004E-4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275">
        <v>4.248E-3</v>
      </c>
      <c r="F21" s="276">
        <v>3.9110000000000004E-3</v>
      </c>
      <c r="G21" s="271">
        <f t="shared" ref="G21:G84" si="3">E21+F21</f>
        <v>8.1589999999999996E-3</v>
      </c>
      <c r="H21" s="273">
        <v>5</v>
      </c>
      <c r="I21" s="274" t="s">
        <v>64</v>
      </c>
      <c r="J21" s="277">
        <f t="shared" ref="J21:J84" si="4">H21/1000/10</f>
        <v>5.0000000000000001E-4</v>
      </c>
      <c r="K21" s="273">
        <v>11</v>
      </c>
      <c r="L21" s="274" t="s">
        <v>64</v>
      </c>
      <c r="M21" s="277">
        <f t="shared" si="0"/>
        <v>1.0999999999999998E-3</v>
      </c>
      <c r="N21" s="273">
        <v>8</v>
      </c>
      <c r="O21" s="274" t="s">
        <v>64</v>
      </c>
      <c r="P21" s="277">
        <f t="shared" si="1"/>
        <v>8.0000000000000004E-4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275">
        <v>4.4780000000000002E-3</v>
      </c>
      <c r="F22" s="276">
        <v>4.0769999999999999E-3</v>
      </c>
      <c r="G22" s="271">
        <f t="shared" si="3"/>
        <v>8.5550000000000001E-3</v>
      </c>
      <c r="H22" s="273">
        <v>5</v>
      </c>
      <c r="I22" s="274" t="s">
        <v>64</v>
      </c>
      <c r="J22" s="277">
        <f t="shared" si="4"/>
        <v>5.0000000000000001E-4</v>
      </c>
      <c r="K22" s="273">
        <v>12</v>
      </c>
      <c r="L22" s="274" t="s">
        <v>64</v>
      </c>
      <c r="M22" s="277">
        <f t="shared" si="0"/>
        <v>1.2000000000000001E-3</v>
      </c>
      <c r="N22" s="273">
        <v>9</v>
      </c>
      <c r="O22" s="274" t="s">
        <v>64</v>
      </c>
      <c r="P22" s="277">
        <f t="shared" si="1"/>
        <v>8.9999999999999998E-4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275">
        <v>4.6969999999999998E-3</v>
      </c>
      <c r="F23" s="276">
        <v>4.2310000000000004E-3</v>
      </c>
      <c r="G23" s="271">
        <f t="shared" si="3"/>
        <v>8.9280000000000002E-3</v>
      </c>
      <c r="H23" s="273">
        <v>5</v>
      </c>
      <c r="I23" s="274" t="s">
        <v>64</v>
      </c>
      <c r="J23" s="277">
        <f t="shared" si="4"/>
        <v>5.0000000000000001E-4</v>
      </c>
      <c r="K23" s="273">
        <v>13</v>
      </c>
      <c r="L23" s="274" t="s">
        <v>64</v>
      </c>
      <c r="M23" s="277">
        <f t="shared" si="0"/>
        <v>1.2999999999999999E-3</v>
      </c>
      <c r="N23" s="273">
        <v>9</v>
      </c>
      <c r="O23" s="274" t="s">
        <v>64</v>
      </c>
      <c r="P23" s="277">
        <f t="shared" si="1"/>
        <v>8.9999999999999998E-4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275">
        <v>4.9059999999999998E-3</v>
      </c>
      <c r="F24" s="276">
        <v>4.3740000000000003E-3</v>
      </c>
      <c r="G24" s="271">
        <f t="shared" si="3"/>
        <v>9.2800000000000001E-3</v>
      </c>
      <c r="H24" s="273">
        <v>5</v>
      </c>
      <c r="I24" s="274" t="s">
        <v>64</v>
      </c>
      <c r="J24" s="277">
        <f t="shared" si="4"/>
        <v>5.0000000000000001E-4</v>
      </c>
      <c r="K24" s="273">
        <v>13</v>
      </c>
      <c r="L24" s="274" t="s">
        <v>64</v>
      </c>
      <c r="M24" s="277">
        <f t="shared" si="0"/>
        <v>1.2999999999999999E-3</v>
      </c>
      <c r="N24" s="273">
        <v>10</v>
      </c>
      <c r="O24" s="274" t="s">
        <v>64</v>
      </c>
      <c r="P24" s="277">
        <f t="shared" si="1"/>
        <v>1E-3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275">
        <v>5.1060000000000003E-3</v>
      </c>
      <c r="F25" s="276">
        <v>4.5069999999999997E-3</v>
      </c>
      <c r="G25" s="271">
        <f t="shared" si="3"/>
        <v>9.613E-3</v>
      </c>
      <c r="H25" s="273">
        <v>6</v>
      </c>
      <c r="I25" s="274" t="s">
        <v>64</v>
      </c>
      <c r="J25" s="277">
        <f t="shared" si="4"/>
        <v>6.0000000000000006E-4</v>
      </c>
      <c r="K25" s="273">
        <v>14</v>
      </c>
      <c r="L25" s="274" t="s">
        <v>64</v>
      </c>
      <c r="M25" s="277">
        <f t="shared" si="0"/>
        <v>1.4E-3</v>
      </c>
      <c r="N25" s="273">
        <v>10</v>
      </c>
      <c r="O25" s="274" t="s">
        <v>64</v>
      </c>
      <c r="P25" s="277">
        <f t="shared" si="1"/>
        <v>1E-3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275">
        <v>5.2989999999999999E-3</v>
      </c>
      <c r="F26" s="276">
        <v>4.6309999999999997E-3</v>
      </c>
      <c r="G26" s="271">
        <f t="shared" si="3"/>
        <v>9.9299999999999996E-3</v>
      </c>
      <c r="H26" s="273">
        <v>6</v>
      </c>
      <c r="I26" s="274" t="s">
        <v>64</v>
      </c>
      <c r="J26" s="277">
        <f t="shared" si="4"/>
        <v>6.0000000000000006E-4</v>
      </c>
      <c r="K26" s="273">
        <v>14</v>
      </c>
      <c r="L26" s="274" t="s">
        <v>64</v>
      </c>
      <c r="M26" s="277">
        <f t="shared" si="0"/>
        <v>1.4E-3</v>
      </c>
      <c r="N26" s="273">
        <v>10</v>
      </c>
      <c r="O26" s="274" t="s">
        <v>64</v>
      </c>
      <c r="P26" s="277">
        <f t="shared" si="1"/>
        <v>1E-3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275">
        <v>5.4850000000000003E-3</v>
      </c>
      <c r="F27" s="276">
        <v>4.7479999999999996E-3</v>
      </c>
      <c r="G27" s="271">
        <f t="shared" si="3"/>
        <v>1.0232999999999999E-2</v>
      </c>
      <c r="H27" s="273">
        <v>6</v>
      </c>
      <c r="I27" s="274" t="s">
        <v>64</v>
      </c>
      <c r="J27" s="277">
        <f t="shared" si="4"/>
        <v>6.0000000000000006E-4</v>
      </c>
      <c r="K27" s="273">
        <v>15</v>
      </c>
      <c r="L27" s="274" t="s">
        <v>64</v>
      </c>
      <c r="M27" s="277">
        <f t="shared" si="0"/>
        <v>1.5E-3</v>
      </c>
      <c r="N27" s="273">
        <v>11</v>
      </c>
      <c r="O27" s="274" t="s">
        <v>64</v>
      </c>
      <c r="P27" s="277">
        <f t="shared" si="1"/>
        <v>1.0999999999999998E-3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275">
        <v>5.6649999999999999E-3</v>
      </c>
      <c r="F28" s="276">
        <v>4.8589999999999996E-3</v>
      </c>
      <c r="G28" s="271">
        <f t="shared" si="3"/>
        <v>1.0523999999999999E-2</v>
      </c>
      <c r="H28" s="273">
        <v>6</v>
      </c>
      <c r="I28" s="274" t="s">
        <v>64</v>
      </c>
      <c r="J28" s="277">
        <f t="shared" si="4"/>
        <v>6.0000000000000006E-4</v>
      </c>
      <c r="K28" s="273">
        <v>16</v>
      </c>
      <c r="L28" s="274" t="s">
        <v>64</v>
      </c>
      <c r="M28" s="277">
        <f t="shared" si="0"/>
        <v>1.6000000000000001E-3</v>
      </c>
      <c r="N28" s="273">
        <v>11</v>
      </c>
      <c r="O28" s="274" t="s">
        <v>64</v>
      </c>
      <c r="P28" s="277">
        <f t="shared" si="1"/>
        <v>1.0999999999999998E-3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275">
        <v>6.0080000000000003E-3</v>
      </c>
      <c r="F29" s="276">
        <v>5.0619999999999997E-3</v>
      </c>
      <c r="G29" s="271">
        <f t="shared" si="3"/>
        <v>1.107E-2</v>
      </c>
      <c r="H29" s="273">
        <v>7</v>
      </c>
      <c r="I29" s="274" t="s">
        <v>64</v>
      </c>
      <c r="J29" s="277">
        <f t="shared" si="4"/>
        <v>6.9999999999999999E-4</v>
      </c>
      <c r="K29" s="273">
        <v>17</v>
      </c>
      <c r="L29" s="274" t="s">
        <v>64</v>
      </c>
      <c r="M29" s="277">
        <f t="shared" si="0"/>
        <v>1.7000000000000001E-3</v>
      </c>
      <c r="N29" s="273">
        <v>12</v>
      </c>
      <c r="O29" s="274" t="s">
        <v>64</v>
      </c>
      <c r="P29" s="277">
        <f t="shared" si="1"/>
        <v>1.2000000000000001E-3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275">
        <v>6.3330000000000001E-3</v>
      </c>
      <c r="F30" s="276">
        <v>5.2459999999999998E-3</v>
      </c>
      <c r="G30" s="271">
        <f t="shared" si="3"/>
        <v>1.1578999999999999E-2</v>
      </c>
      <c r="H30" s="273">
        <v>7</v>
      </c>
      <c r="I30" s="274" t="s">
        <v>64</v>
      </c>
      <c r="J30" s="277">
        <f t="shared" si="4"/>
        <v>6.9999999999999999E-4</v>
      </c>
      <c r="K30" s="273">
        <v>18</v>
      </c>
      <c r="L30" s="274" t="s">
        <v>64</v>
      </c>
      <c r="M30" s="277">
        <f t="shared" si="0"/>
        <v>1.8E-3</v>
      </c>
      <c r="N30" s="273">
        <v>13</v>
      </c>
      <c r="O30" s="274" t="s">
        <v>64</v>
      </c>
      <c r="P30" s="277">
        <f t="shared" si="1"/>
        <v>1.2999999999999999E-3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275">
        <v>6.6420000000000003E-3</v>
      </c>
      <c r="F31" s="276">
        <v>5.4140000000000004E-3</v>
      </c>
      <c r="G31" s="271">
        <f t="shared" si="3"/>
        <v>1.2056000000000001E-2</v>
      </c>
      <c r="H31" s="273">
        <v>8</v>
      </c>
      <c r="I31" s="274" t="s">
        <v>64</v>
      </c>
      <c r="J31" s="277">
        <f t="shared" si="4"/>
        <v>8.0000000000000004E-4</v>
      </c>
      <c r="K31" s="273">
        <v>19</v>
      </c>
      <c r="L31" s="274" t="s">
        <v>64</v>
      </c>
      <c r="M31" s="277">
        <f t="shared" si="0"/>
        <v>1.9E-3</v>
      </c>
      <c r="N31" s="273">
        <v>13</v>
      </c>
      <c r="O31" s="274" t="s">
        <v>64</v>
      </c>
      <c r="P31" s="277">
        <f t="shared" si="1"/>
        <v>1.2999999999999999E-3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275">
        <v>6.9379999999999997E-3</v>
      </c>
      <c r="F32" s="276">
        <v>5.568E-3</v>
      </c>
      <c r="G32" s="271">
        <f t="shared" si="3"/>
        <v>1.2506E-2</v>
      </c>
      <c r="H32" s="273">
        <v>8</v>
      </c>
      <c r="I32" s="274" t="s">
        <v>64</v>
      </c>
      <c r="J32" s="277">
        <f t="shared" si="4"/>
        <v>8.0000000000000004E-4</v>
      </c>
      <c r="K32" s="273">
        <v>19</v>
      </c>
      <c r="L32" s="274" t="s">
        <v>64</v>
      </c>
      <c r="M32" s="277">
        <f t="shared" si="0"/>
        <v>1.9E-3</v>
      </c>
      <c r="N32" s="273">
        <v>14</v>
      </c>
      <c r="O32" s="274" t="s">
        <v>64</v>
      </c>
      <c r="P32" s="277">
        <f t="shared" si="1"/>
        <v>1.4E-3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275">
        <v>7.221E-3</v>
      </c>
      <c r="F33" s="276">
        <v>5.7099999999999998E-3</v>
      </c>
      <c r="G33" s="271">
        <f t="shared" si="3"/>
        <v>1.2931E-2</v>
      </c>
      <c r="H33" s="273">
        <v>9</v>
      </c>
      <c r="I33" s="274" t="s">
        <v>64</v>
      </c>
      <c r="J33" s="277">
        <f t="shared" si="4"/>
        <v>8.9999999999999998E-4</v>
      </c>
      <c r="K33" s="273">
        <v>20</v>
      </c>
      <c r="L33" s="274" t="s">
        <v>64</v>
      </c>
      <c r="M33" s="277">
        <f t="shared" si="0"/>
        <v>2E-3</v>
      </c>
      <c r="N33" s="273">
        <v>15</v>
      </c>
      <c r="O33" s="274" t="s">
        <v>64</v>
      </c>
      <c r="P33" s="277">
        <f t="shared" si="1"/>
        <v>1.5E-3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275">
        <v>7.4939999999999998E-3</v>
      </c>
      <c r="F34" s="276">
        <v>5.8409999999999998E-3</v>
      </c>
      <c r="G34" s="271">
        <f t="shared" si="3"/>
        <v>1.3335E-2</v>
      </c>
      <c r="H34" s="273">
        <v>9</v>
      </c>
      <c r="I34" s="274" t="s">
        <v>64</v>
      </c>
      <c r="J34" s="277">
        <f t="shared" si="4"/>
        <v>8.9999999999999998E-4</v>
      </c>
      <c r="K34" s="273">
        <v>21</v>
      </c>
      <c r="L34" s="274" t="s">
        <v>64</v>
      </c>
      <c r="M34" s="277">
        <f t="shared" si="0"/>
        <v>2.1000000000000003E-3</v>
      </c>
      <c r="N34" s="273">
        <v>15</v>
      </c>
      <c r="O34" s="274" t="s">
        <v>64</v>
      </c>
      <c r="P34" s="277">
        <f t="shared" si="1"/>
        <v>1.5E-3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275">
        <v>8.0110000000000008E-3</v>
      </c>
      <c r="F35" s="276">
        <v>6.0780000000000001E-3</v>
      </c>
      <c r="G35" s="271">
        <f t="shared" si="3"/>
        <v>1.4089000000000001E-2</v>
      </c>
      <c r="H35" s="273">
        <v>10</v>
      </c>
      <c r="I35" s="274" t="s">
        <v>64</v>
      </c>
      <c r="J35" s="277">
        <f t="shared" si="4"/>
        <v>1E-3</v>
      </c>
      <c r="K35" s="273">
        <v>23</v>
      </c>
      <c r="L35" s="274" t="s">
        <v>64</v>
      </c>
      <c r="M35" s="277">
        <f t="shared" si="0"/>
        <v>2.3E-3</v>
      </c>
      <c r="N35" s="273">
        <v>16</v>
      </c>
      <c r="O35" s="274" t="s">
        <v>64</v>
      </c>
      <c r="P35" s="277">
        <f t="shared" si="1"/>
        <v>1.6000000000000001E-3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275">
        <v>8.4969999999999993E-3</v>
      </c>
      <c r="F36" s="276">
        <v>6.2859999999999999E-3</v>
      </c>
      <c r="G36" s="271">
        <f t="shared" si="3"/>
        <v>1.4782999999999999E-2</v>
      </c>
      <c r="H36" s="273">
        <v>11</v>
      </c>
      <c r="I36" s="274" t="s">
        <v>64</v>
      </c>
      <c r="J36" s="277">
        <f t="shared" si="4"/>
        <v>1.0999999999999998E-3</v>
      </c>
      <c r="K36" s="273">
        <v>25</v>
      </c>
      <c r="L36" s="274" t="s">
        <v>64</v>
      </c>
      <c r="M36" s="277">
        <f t="shared" si="0"/>
        <v>2.5000000000000001E-3</v>
      </c>
      <c r="N36" s="273">
        <v>18</v>
      </c>
      <c r="O36" s="274" t="s">
        <v>64</v>
      </c>
      <c r="P36" s="277">
        <f t="shared" si="1"/>
        <v>1.8E-3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275">
        <v>8.9569999999999997E-3</v>
      </c>
      <c r="F37" s="276">
        <v>6.4700000000000001E-3</v>
      </c>
      <c r="G37" s="271">
        <f t="shared" si="3"/>
        <v>1.5427E-2</v>
      </c>
      <c r="H37" s="273">
        <v>12</v>
      </c>
      <c r="I37" s="274" t="s">
        <v>64</v>
      </c>
      <c r="J37" s="277">
        <f t="shared" si="4"/>
        <v>1.2000000000000001E-3</v>
      </c>
      <c r="K37" s="273">
        <v>26</v>
      </c>
      <c r="L37" s="274" t="s">
        <v>64</v>
      </c>
      <c r="M37" s="277">
        <f t="shared" si="0"/>
        <v>2.5999999999999999E-3</v>
      </c>
      <c r="N37" s="273">
        <v>19</v>
      </c>
      <c r="O37" s="274" t="s">
        <v>64</v>
      </c>
      <c r="P37" s="277">
        <f t="shared" si="1"/>
        <v>1.9E-3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275">
        <v>9.3939999999999996E-3</v>
      </c>
      <c r="F38" s="276">
        <v>6.6350000000000003E-3</v>
      </c>
      <c r="G38" s="271">
        <f t="shared" si="3"/>
        <v>1.6029000000000002E-2</v>
      </c>
      <c r="H38" s="273">
        <v>13</v>
      </c>
      <c r="I38" s="274" t="s">
        <v>64</v>
      </c>
      <c r="J38" s="277">
        <f t="shared" si="4"/>
        <v>1.2999999999999999E-3</v>
      </c>
      <c r="K38" s="273">
        <v>28</v>
      </c>
      <c r="L38" s="274" t="s">
        <v>64</v>
      </c>
      <c r="M38" s="277">
        <f t="shared" si="0"/>
        <v>2.8E-3</v>
      </c>
      <c r="N38" s="273">
        <v>20</v>
      </c>
      <c r="O38" s="274" t="s">
        <v>64</v>
      </c>
      <c r="P38" s="277">
        <f t="shared" si="1"/>
        <v>2E-3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275">
        <v>9.8110000000000003E-3</v>
      </c>
      <c r="F39" s="276">
        <v>6.7850000000000002E-3</v>
      </c>
      <c r="G39" s="271">
        <f t="shared" si="3"/>
        <v>1.6596E-2</v>
      </c>
      <c r="H39" s="273">
        <v>13</v>
      </c>
      <c r="I39" s="274" t="s">
        <v>64</v>
      </c>
      <c r="J39" s="277">
        <f t="shared" si="4"/>
        <v>1.2999999999999999E-3</v>
      </c>
      <c r="K39" s="273">
        <v>29</v>
      </c>
      <c r="L39" s="274" t="s">
        <v>64</v>
      </c>
      <c r="M39" s="277">
        <f t="shared" si="0"/>
        <v>2.9000000000000002E-3</v>
      </c>
      <c r="N39" s="273">
        <v>21</v>
      </c>
      <c r="O39" s="274" t="s">
        <v>64</v>
      </c>
      <c r="P39" s="277">
        <f t="shared" si="1"/>
        <v>2.1000000000000003E-3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275">
        <v>1.021E-2</v>
      </c>
      <c r="F40" s="276">
        <v>6.9199999999999999E-3</v>
      </c>
      <c r="G40" s="271">
        <f t="shared" si="3"/>
        <v>1.7129999999999999E-2</v>
      </c>
      <c r="H40" s="273">
        <v>14</v>
      </c>
      <c r="I40" s="274" t="s">
        <v>64</v>
      </c>
      <c r="J40" s="277">
        <f t="shared" si="4"/>
        <v>1.4E-3</v>
      </c>
      <c r="K40" s="273">
        <v>31</v>
      </c>
      <c r="L40" s="274" t="s">
        <v>64</v>
      </c>
      <c r="M40" s="277">
        <f t="shared" si="0"/>
        <v>3.0999999999999999E-3</v>
      </c>
      <c r="N40" s="273">
        <v>22</v>
      </c>
      <c r="O40" s="274" t="s">
        <v>64</v>
      </c>
      <c r="P40" s="277">
        <f t="shared" si="1"/>
        <v>2.1999999999999997E-3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275">
        <v>1.06E-2</v>
      </c>
      <c r="F41" s="276">
        <v>7.0439999999999999E-3</v>
      </c>
      <c r="G41" s="271">
        <f t="shared" si="3"/>
        <v>1.7644E-2</v>
      </c>
      <c r="H41" s="273">
        <v>15</v>
      </c>
      <c r="I41" s="274" t="s">
        <v>64</v>
      </c>
      <c r="J41" s="277">
        <f t="shared" si="4"/>
        <v>1.5E-3</v>
      </c>
      <c r="K41" s="273">
        <v>32</v>
      </c>
      <c r="L41" s="274" t="s">
        <v>64</v>
      </c>
      <c r="M41" s="277">
        <f t="shared" si="0"/>
        <v>3.2000000000000002E-3</v>
      </c>
      <c r="N41" s="273">
        <v>23</v>
      </c>
      <c r="O41" s="274" t="s">
        <v>64</v>
      </c>
      <c r="P41" s="277">
        <f t="shared" si="1"/>
        <v>2.3E-3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275">
        <v>1.0970000000000001E-2</v>
      </c>
      <c r="F42" s="276">
        <v>7.1570000000000002E-3</v>
      </c>
      <c r="G42" s="271">
        <f t="shared" si="3"/>
        <v>1.8127000000000001E-2</v>
      </c>
      <c r="H42" s="273">
        <v>16</v>
      </c>
      <c r="I42" s="274" t="s">
        <v>64</v>
      </c>
      <c r="J42" s="277">
        <f t="shared" si="4"/>
        <v>1.6000000000000001E-3</v>
      </c>
      <c r="K42" s="273">
        <v>33</v>
      </c>
      <c r="L42" s="274" t="s">
        <v>64</v>
      </c>
      <c r="M42" s="277">
        <f t="shared" si="0"/>
        <v>3.3E-3</v>
      </c>
      <c r="N42" s="273">
        <v>24</v>
      </c>
      <c r="O42" s="274" t="s">
        <v>64</v>
      </c>
      <c r="P42" s="277">
        <f t="shared" si="1"/>
        <v>2.4000000000000002E-3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275">
        <v>1.133E-2</v>
      </c>
      <c r="F43" s="276">
        <v>7.2610000000000001E-3</v>
      </c>
      <c r="G43" s="271">
        <f t="shared" si="3"/>
        <v>1.8591E-2</v>
      </c>
      <c r="H43" s="273">
        <v>17</v>
      </c>
      <c r="I43" s="274" t="s">
        <v>64</v>
      </c>
      <c r="J43" s="277">
        <f t="shared" si="4"/>
        <v>1.7000000000000001E-3</v>
      </c>
      <c r="K43" s="273">
        <v>35</v>
      </c>
      <c r="L43" s="274" t="s">
        <v>64</v>
      </c>
      <c r="M43" s="277">
        <f t="shared" si="0"/>
        <v>3.5000000000000005E-3</v>
      </c>
      <c r="N43" s="273">
        <v>25</v>
      </c>
      <c r="O43" s="274" t="s">
        <v>64</v>
      </c>
      <c r="P43" s="277">
        <f t="shared" si="1"/>
        <v>2.5000000000000001E-3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275">
        <v>1.1679999999999999E-2</v>
      </c>
      <c r="F44" s="276">
        <v>7.358E-3</v>
      </c>
      <c r="G44" s="271">
        <f t="shared" si="3"/>
        <v>1.9037999999999999E-2</v>
      </c>
      <c r="H44" s="273">
        <v>17</v>
      </c>
      <c r="I44" s="274" t="s">
        <v>64</v>
      </c>
      <c r="J44" s="277">
        <f t="shared" si="4"/>
        <v>1.7000000000000001E-3</v>
      </c>
      <c r="K44" s="273">
        <v>36</v>
      </c>
      <c r="L44" s="274" t="s">
        <v>64</v>
      </c>
      <c r="M44" s="277">
        <f t="shared" si="0"/>
        <v>3.5999999999999999E-3</v>
      </c>
      <c r="N44" s="273">
        <v>26</v>
      </c>
      <c r="O44" s="274" t="s">
        <v>64</v>
      </c>
      <c r="P44" s="277">
        <f t="shared" si="1"/>
        <v>2.5999999999999999E-3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275">
        <v>1.2019999999999999E-2</v>
      </c>
      <c r="F45" s="276">
        <v>7.4469999999999996E-3</v>
      </c>
      <c r="G45" s="271">
        <f t="shared" si="3"/>
        <v>1.9466999999999998E-2</v>
      </c>
      <c r="H45" s="273">
        <v>18</v>
      </c>
      <c r="I45" s="274" t="s">
        <v>64</v>
      </c>
      <c r="J45" s="277">
        <f t="shared" si="4"/>
        <v>1.8E-3</v>
      </c>
      <c r="K45" s="273">
        <v>37</v>
      </c>
      <c r="L45" s="274" t="s">
        <v>64</v>
      </c>
      <c r="M45" s="277">
        <f t="shared" si="0"/>
        <v>3.6999999999999997E-3</v>
      </c>
      <c r="N45" s="273">
        <v>27</v>
      </c>
      <c r="O45" s="274" t="s">
        <v>64</v>
      </c>
      <c r="P45" s="277">
        <f t="shared" si="1"/>
        <v>2.7000000000000001E-3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275">
        <v>1.2670000000000001E-2</v>
      </c>
      <c r="F46" s="276">
        <v>7.6080000000000002E-3</v>
      </c>
      <c r="G46" s="271">
        <f t="shared" si="3"/>
        <v>2.0278000000000001E-2</v>
      </c>
      <c r="H46" s="273">
        <v>20</v>
      </c>
      <c r="I46" s="274" t="s">
        <v>64</v>
      </c>
      <c r="J46" s="277">
        <f t="shared" si="4"/>
        <v>2E-3</v>
      </c>
      <c r="K46" s="273">
        <v>40</v>
      </c>
      <c r="L46" s="274" t="s">
        <v>64</v>
      </c>
      <c r="M46" s="277">
        <f t="shared" si="0"/>
        <v>4.0000000000000001E-3</v>
      </c>
      <c r="N46" s="273">
        <v>29</v>
      </c>
      <c r="O46" s="274" t="s">
        <v>64</v>
      </c>
      <c r="P46" s="277">
        <f t="shared" si="1"/>
        <v>2.9000000000000002E-3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275">
        <v>1.3429999999999999E-2</v>
      </c>
      <c r="F47" s="276">
        <v>7.7799999999999996E-3</v>
      </c>
      <c r="G47" s="271">
        <f t="shared" si="3"/>
        <v>2.121E-2</v>
      </c>
      <c r="H47" s="273">
        <v>22</v>
      </c>
      <c r="I47" s="274" t="s">
        <v>64</v>
      </c>
      <c r="J47" s="277">
        <f t="shared" si="4"/>
        <v>2.1999999999999997E-3</v>
      </c>
      <c r="K47" s="273">
        <v>41</v>
      </c>
      <c r="L47" s="274" t="s">
        <v>64</v>
      </c>
      <c r="M47" s="277">
        <f t="shared" si="0"/>
        <v>4.1000000000000003E-3</v>
      </c>
      <c r="N47" s="273">
        <v>33</v>
      </c>
      <c r="O47" s="274" t="s">
        <v>64</v>
      </c>
      <c r="P47" s="277">
        <f t="shared" si="1"/>
        <v>3.3E-3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275">
        <v>1.4160000000000001E-2</v>
      </c>
      <c r="F48" s="276">
        <v>7.9260000000000008E-3</v>
      </c>
      <c r="G48" s="271">
        <f t="shared" si="3"/>
        <v>2.2086000000000001E-2</v>
      </c>
      <c r="H48" s="273">
        <v>23</v>
      </c>
      <c r="I48" s="274" t="s">
        <v>64</v>
      </c>
      <c r="J48" s="277">
        <f t="shared" si="4"/>
        <v>2.3E-3</v>
      </c>
      <c r="K48" s="273">
        <v>46</v>
      </c>
      <c r="L48" s="274" t="s">
        <v>64</v>
      </c>
      <c r="M48" s="277">
        <f t="shared" si="0"/>
        <v>4.5999999999999999E-3</v>
      </c>
      <c r="N48" s="273">
        <v>33</v>
      </c>
      <c r="O48" s="274" t="s">
        <v>64</v>
      </c>
      <c r="P48" s="277">
        <f t="shared" si="1"/>
        <v>3.3E-3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275">
        <v>1.485E-2</v>
      </c>
      <c r="F49" s="276">
        <v>8.0510000000000009E-3</v>
      </c>
      <c r="G49" s="271">
        <f t="shared" si="3"/>
        <v>2.2901000000000001E-2</v>
      </c>
      <c r="H49" s="273">
        <v>25</v>
      </c>
      <c r="I49" s="274" t="s">
        <v>64</v>
      </c>
      <c r="J49" s="277">
        <f t="shared" si="4"/>
        <v>2.5000000000000001E-3</v>
      </c>
      <c r="K49" s="273">
        <v>49</v>
      </c>
      <c r="L49" s="274" t="s">
        <v>64</v>
      </c>
      <c r="M49" s="277">
        <f t="shared" si="0"/>
        <v>4.8999999999999998E-3</v>
      </c>
      <c r="N49" s="273">
        <v>35</v>
      </c>
      <c r="O49" s="274" t="s">
        <v>64</v>
      </c>
      <c r="P49" s="277">
        <f t="shared" si="1"/>
        <v>3.5000000000000005E-3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275">
        <v>1.5509999999999999E-2</v>
      </c>
      <c r="F50" s="276">
        <v>8.1600000000000006E-3</v>
      </c>
      <c r="G50" s="271">
        <f t="shared" si="3"/>
        <v>2.367E-2</v>
      </c>
      <c r="H50" s="273">
        <v>27</v>
      </c>
      <c r="I50" s="274" t="s">
        <v>64</v>
      </c>
      <c r="J50" s="277">
        <f t="shared" si="4"/>
        <v>2.7000000000000001E-3</v>
      </c>
      <c r="K50" s="273">
        <v>52</v>
      </c>
      <c r="L50" s="274" t="s">
        <v>64</v>
      </c>
      <c r="M50" s="277">
        <f t="shared" si="0"/>
        <v>5.1999999999999998E-3</v>
      </c>
      <c r="N50" s="273">
        <v>37</v>
      </c>
      <c r="O50" s="274" t="s">
        <v>64</v>
      </c>
      <c r="P50" s="277">
        <f t="shared" si="1"/>
        <v>3.6999999999999997E-3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275">
        <v>1.6150000000000001E-2</v>
      </c>
      <c r="F51" s="276">
        <v>8.2539999999999992E-3</v>
      </c>
      <c r="G51" s="271">
        <f t="shared" si="3"/>
        <v>2.4404000000000002E-2</v>
      </c>
      <c r="H51" s="273">
        <v>29</v>
      </c>
      <c r="I51" s="274" t="s">
        <v>64</v>
      </c>
      <c r="J51" s="277">
        <f t="shared" si="4"/>
        <v>2.9000000000000002E-3</v>
      </c>
      <c r="K51" s="273">
        <v>54</v>
      </c>
      <c r="L51" s="274" t="s">
        <v>64</v>
      </c>
      <c r="M51" s="277">
        <f t="shared" si="0"/>
        <v>5.4000000000000003E-3</v>
      </c>
      <c r="N51" s="273">
        <v>39</v>
      </c>
      <c r="O51" s="274" t="s">
        <v>64</v>
      </c>
      <c r="P51" s="277">
        <f t="shared" si="1"/>
        <v>3.8999999999999998E-3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275">
        <v>1.6760000000000001E-2</v>
      </c>
      <c r="F52" s="276">
        <v>8.3359999999999997E-3</v>
      </c>
      <c r="G52" s="271">
        <f t="shared" si="3"/>
        <v>2.5096E-2</v>
      </c>
      <c r="H52" s="273">
        <v>31</v>
      </c>
      <c r="I52" s="274" t="s">
        <v>64</v>
      </c>
      <c r="J52" s="277">
        <f t="shared" si="4"/>
        <v>3.0999999999999999E-3</v>
      </c>
      <c r="K52" s="273">
        <v>57</v>
      </c>
      <c r="L52" s="274" t="s">
        <v>64</v>
      </c>
      <c r="M52" s="277">
        <f t="shared" si="0"/>
        <v>5.7000000000000002E-3</v>
      </c>
      <c r="N52" s="273">
        <v>41</v>
      </c>
      <c r="O52" s="274" t="s">
        <v>64</v>
      </c>
      <c r="P52" s="277">
        <f t="shared" si="1"/>
        <v>4.1000000000000003E-3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275">
        <v>1.7340000000000001E-2</v>
      </c>
      <c r="F53" s="276">
        <v>8.4080000000000005E-3</v>
      </c>
      <c r="G53" s="271">
        <f t="shared" si="3"/>
        <v>2.5748E-2</v>
      </c>
      <c r="H53" s="273">
        <v>32</v>
      </c>
      <c r="I53" s="274" t="s">
        <v>64</v>
      </c>
      <c r="J53" s="277">
        <f t="shared" si="4"/>
        <v>3.2000000000000002E-3</v>
      </c>
      <c r="K53" s="273">
        <v>60</v>
      </c>
      <c r="L53" s="274" t="s">
        <v>64</v>
      </c>
      <c r="M53" s="277">
        <f t="shared" si="0"/>
        <v>6.0000000000000001E-3</v>
      </c>
      <c r="N53" s="273">
        <v>43</v>
      </c>
      <c r="O53" s="274" t="s">
        <v>64</v>
      </c>
      <c r="P53" s="277">
        <f t="shared" si="1"/>
        <v>4.3E-3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275">
        <v>1.7909999999999999E-2</v>
      </c>
      <c r="F54" s="276">
        <v>8.4709999999999994E-3</v>
      </c>
      <c r="G54" s="271">
        <f t="shared" si="3"/>
        <v>2.6380999999999998E-2</v>
      </c>
      <c r="H54" s="273">
        <v>34</v>
      </c>
      <c r="I54" s="274" t="s">
        <v>64</v>
      </c>
      <c r="J54" s="277">
        <f t="shared" si="4"/>
        <v>3.4000000000000002E-3</v>
      </c>
      <c r="K54" s="273">
        <v>62</v>
      </c>
      <c r="L54" s="274" t="s">
        <v>64</v>
      </c>
      <c r="M54" s="277">
        <f t="shared" si="0"/>
        <v>6.1999999999999998E-3</v>
      </c>
      <c r="N54" s="273">
        <v>45</v>
      </c>
      <c r="O54" s="274" t="s">
        <v>64</v>
      </c>
      <c r="P54" s="277">
        <f t="shared" si="1"/>
        <v>4.4999999999999997E-3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275">
        <v>1.9E-2</v>
      </c>
      <c r="F55" s="276">
        <v>8.5749999999999993E-3</v>
      </c>
      <c r="G55" s="271">
        <f t="shared" si="3"/>
        <v>2.7574999999999999E-2</v>
      </c>
      <c r="H55" s="273">
        <v>38</v>
      </c>
      <c r="I55" s="274" t="s">
        <v>64</v>
      </c>
      <c r="J55" s="277">
        <f t="shared" si="4"/>
        <v>3.8E-3</v>
      </c>
      <c r="K55" s="273">
        <v>67</v>
      </c>
      <c r="L55" s="274" t="s">
        <v>64</v>
      </c>
      <c r="M55" s="277">
        <f t="shared" si="0"/>
        <v>6.7000000000000002E-3</v>
      </c>
      <c r="N55" s="273">
        <v>49</v>
      </c>
      <c r="O55" s="274" t="s">
        <v>64</v>
      </c>
      <c r="P55" s="277">
        <f t="shared" si="1"/>
        <v>4.8999999999999998E-3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275">
        <v>2.0029999999999999E-2</v>
      </c>
      <c r="F56" s="276">
        <v>8.6549999999999995E-3</v>
      </c>
      <c r="G56" s="271">
        <f t="shared" si="3"/>
        <v>2.8684999999999999E-2</v>
      </c>
      <c r="H56" s="273">
        <v>41</v>
      </c>
      <c r="I56" s="274" t="s">
        <v>64</v>
      </c>
      <c r="J56" s="277">
        <f t="shared" si="4"/>
        <v>4.1000000000000003E-3</v>
      </c>
      <c r="K56" s="273">
        <v>72</v>
      </c>
      <c r="L56" s="274" t="s">
        <v>64</v>
      </c>
      <c r="M56" s="277">
        <f t="shared" si="0"/>
        <v>7.1999999999999998E-3</v>
      </c>
      <c r="N56" s="273">
        <v>53</v>
      </c>
      <c r="O56" s="274" t="s">
        <v>64</v>
      </c>
      <c r="P56" s="277">
        <f t="shared" si="1"/>
        <v>5.3E-3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275">
        <v>2.1000000000000001E-2</v>
      </c>
      <c r="F57" s="276">
        <v>8.7159999999999998E-3</v>
      </c>
      <c r="G57" s="271">
        <f t="shared" si="3"/>
        <v>2.9715999999999999E-2</v>
      </c>
      <c r="H57" s="273">
        <v>45</v>
      </c>
      <c r="I57" s="274" t="s">
        <v>64</v>
      </c>
      <c r="J57" s="277">
        <f t="shared" si="4"/>
        <v>4.4999999999999997E-3</v>
      </c>
      <c r="K57" s="273">
        <v>77</v>
      </c>
      <c r="L57" s="274" t="s">
        <v>64</v>
      </c>
      <c r="M57" s="277">
        <f t="shared" si="0"/>
        <v>7.7000000000000002E-3</v>
      </c>
      <c r="N57" s="273">
        <v>56</v>
      </c>
      <c r="O57" s="274" t="s">
        <v>64</v>
      </c>
      <c r="P57" s="277">
        <f t="shared" si="1"/>
        <v>5.5999999999999999E-3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275">
        <v>2.1940000000000001E-2</v>
      </c>
      <c r="F58" s="276">
        <v>8.7620000000000007E-3</v>
      </c>
      <c r="G58" s="271">
        <f t="shared" si="3"/>
        <v>3.0702E-2</v>
      </c>
      <c r="H58" s="273">
        <v>48</v>
      </c>
      <c r="I58" s="274" t="s">
        <v>64</v>
      </c>
      <c r="J58" s="277">
        <f t="shared" si="4"/>
        <v>4.8000000000000004E-3</v>
      </c>
      <c r="K58" s="273">
        <v>81</v>
      </c>
      <c r="L58" s="274" t="s">
        <v>64</v>
      </c>
      <c r="M58" s="277">
        <f t="shared" si="0"/>
        <v>8.0999999999999996E-3</v>
      </c>
      <c r="N58" s="273">
        <v>60</v>
      </c>
      <c r="O58" s="274" t="s">
        <v>64</v>
      </c>
      <c r="P58" s="277">
        <f t="shared" si="1"/>
        <v>6.0000000000000001E-3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275">
        <v>2.283E-2</v>
      </c>
      <c r="F59" s="276">
        <v>8.796E-3</v>
      </c>
      <c r="G59" s="271">
        <f t="shared" si="3"/>
        <v>3.1626000000000001E-2</v>
      </c>
      <c r="H59" s="273">
        <v>52</v>
      </c>
      <c r="I59" s="274" t="s">
        <v>64</v>
      </c>
      <c r="J59" s="277">
        <f t="shared" si="4"/>
        <v>5.1999999999999998E-3</v>
      </c>
      <c r="K59" s="273">
        <v>86</v>
      </c>
      <c r="L59" s="274" t="s">
        <v>64</v>
      </c>
      <c r="M59" s="277">
        <f t="shared" si="0"/>
        <v>8.6E-3</v>
      </c>
      <c r="N59" s="273">
        <v>63</v>
      </c>
      <c r="O59" s="274" t="s">
        <v>64</v>
      </c>
      <c r="P59" s="277">
        <f t="shared" si="1"/>
        <v>6.3E-3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275">
        <v>2.3699999999999999E-2</v>
      </c>
      <c r="F60" s="276">
        <v>8.8199999999999997E-3</v>
      </c>
      <c r="G60" s="271">
        <f t="shared" si="3"/>
        <v>3.252E-2</v>
      </c>
      <c r="H60" s="273">
        <v>55</v>
      </c>
      <c r="I60" s="274" t="s">
        <v>64</v>
      </c>
      <c r="J60" s="277">
        <f t="shared" si="4"/>
        <v>5.4999999999999997E-3</v>
      </c>
      <c r="K60" s="273">
        <v>90</v>
      </c>
      <c r="L60" s="274" t="s">
        <v>64</v>
      </c>
      <c r="M60" s="277">
        <f t="shared" si="0"/>
        <v>8.9999999999999993E-3</v>
      </c>
      <c r="N60" s="273">
        <v>66</v>
      </c>
      <c r="O60" s="274" t="s">
        <v>64</v>
      </c>
      <c r="P60" s="277">
        <f t="shared" si="1"/>
        <v>6.6E-3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275">
        <v>2.5329999999999998E-2</v>
      </c>
      <c r="F61" s="276">
        <v>8.8430000000000002E-3</v>
      </c>
      <c r="G61" s="271">
        <f t="shared" si="3"/>
        <v>3.4172999999999995E-2</v>
      </c>
      <c r="H61" s="273">
        <v>62</v>
      </c>
      <c r="I61" s="274" t="s">
        <v>64</v>
      </c>
      <c r="J61" s="277">
        <f t="shared" si="4"/>
        <v>6.1999999999999998E-3</v>
      </c>
      <c r="K61" s="273">
        <v>99</v>
      </c>
      <c r="L61" s="274" t="s">
        <v>64</v>
      </c>
      <c r="M61" s="277">
        <f t="shared" si="0"/>
        <v>9.9000000000000008E-3</v>
      </c>
      <c r="N61" s="273">
        <v>73</v>
      </c>
      <c r="O61" s="274" t="s">
        <v>64</v>
      </c>
      <c r="P61" s="277">
        <f t="shared" si="1"/>
        <v>7.2999999999999992E-3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275">
        <v>2.6870000000000002E-2</v>
      </c>
      <c r="F62" s="276">
        <v>8.8430000000000002E-3</v>
      </c>
      <c r="G62" s="271">
        <f t="shared" si="3"/>
        <v>3.5713000000000002E-2</v>
      </c>
      <c r="H62" s="273">
        <v>69</v>
      </c>
      <c r="I62" s="274" t="s">
        <v>64</v>
      </c>
      <c r="J62" s="277">
        <f t="shared" si="4"/>
        <v>6.9000000000000008E-3</v>
      </c>
      <c r="K62" s="273">
        <v>107</v>
      </c>
      <c r="L62" s="274" t="s">
        <v>64</v>
      </c>
      <c r="M62" s="277">
        <f t="shared" si="0"/>
        <v>1.0699999999999999E-2</v>
      </c>
      <c r="N62" s="273">
        <v>79</v>
      </c>
      <c r="O62" s="274" t="s">
        <v>64</v>
      </c>
      <c r="P62" s="277">
        <f t="shared" si="1"/>
        <v>7.9000000000000008E-3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275">
        <v>2.8320000000000001E-2</v>
      </c>
      <c r="F63" s="276">
        <v>8.8249999999999995E-3</v>
      </c>
      <c r="G63" s="271">
        <f t="shared" si="3"/>
        <v>3.7144999999999997E-2</v>
      </c>
      <c r="H63" s="273">
        <v>76</v>
      </c>
      <c r="I63" s="274" t="s">
        <v>64</v>
      </c>
      <c r="J63" s="277">
        <f t="shared" si="4"/>
        <v>7.6E-3</v>
      </c>
      <c r="K63" s="273">
        <v>115</v>
      </c>
      <c r="L63" s="274" t="s">
        <v>64</v>
      </c>
      <c r="M63" s="277">
        <f t="shared" si="0"/>
        <v>1.15E-2</v>
      </c>
      <c r="N63" s="273">
        <v>85</v>
      </c>
      <c r="O63" s="274" t="s">
        <v>64</v>
      </c>
      <c r="P63" s="277">
        <f t="shared" si="1"/>
        <v>8.5000000000000006E-3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275">
        <v>2.971E-2</v>
      </c>
      <c r="F64" s="276">
        <v>8.7939999999999997E-3</v>
      </c>
      <c r="G64" s="271">
        <f t="shared" si="3"/>
        <v>3.8503999999999997E-2</v>
      </c>
      <c r="H64" s="273">
        <v>83</v>
      </c>
      <c r="I64" s="274" t="s">
        <v>64</v>
      </c>
      <c r="J64" s="277">
        <f t="shared" si="4"/>
        <v>8.3000000000000001E-3</v>
      </c>
      <c r="K64" s="273">
        <v>123</v>
      </c>
      <c r="L64" s="274" t="s">
        <v>64</v>
      </c>
      <c r="M64" s="277">
        <f t="shared" si="0"/>
        <v>1.23E-2</v>
      </c>
      <c r="N64" s="273">
        <v>91</v>
      </c>
      <c r="O64" s="274" t="s">
        <v>64</v>
      </c>
      <c r="P64" s="277">
        <f t="shared" si="1"/>
        <v>9.1000000000000004E-3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275">
        <v>3.1029999999999999E-2</v>
      </c>
      <c r="F65" s="276">
        <v>8.7539999999999996E-3</v>
      </c>
      <c r="G65" s="271">
        <f t="shared" si="3"/>
        <v>3.9784E-2</v>
      </c>
      <c r="H65" s="273">
        <v>90</v>
      </c>
      <c r="I65" s="274" t="s">
        <v>64</v>
      </c>
      <c r="J65" s="277">
        <f t="shared" si="4"/>
        <v>8.9999999999999993E-3</v>
      </c>
      <c r="K65" s="273">
        <v>131</v>
      </c>
      <c r="L65" s="274" t="s">
        <v>64</v>
      </c>
      <c r="M65" s="277">
        <f t="shared" si="0"/>
        <v>1.3100000000000001E-2</v>
      </c>
      <c r="N65" s="273">
        <v>97</v>
      </c>
      <c r="O65" s="274" t="s">
        <v>64</v>
      </c>
      <c r="P65" s="277">
        <f t="shared" si="1"/>
        <v>9.7000000000000003E-3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275">
        <v>3.2289999999999999E-2</v>
      </c>
      <c r="F66" s="276">
        <v>8.7069999999999995E-3</v>
      </c>
      <c r="G66" s="271">
        <f t="shared" si="3"/>
        <v>4.0996999999999999E-2</v>
      </c>
      <c r="H66" s="273">
        <v>97</v>
      </c>
      <c r="I66" s="274" t="s">
        <v>64</v>
      </c>
      <c r="J66" s="277">
        <f t="shared" si="4"/>
        <v>9.7000000000000003E-3</v>
      </c>
      <c r="K66" s="273">
        <v>138</v>
      </c>
      <c r="L66" s="274" t="s">
        <v>64</v>
      </c>
      <c r="M66" s="277">
        <f t="shared" si="0"/>
        <v>1.3800000000000002E-2</v>
      </c>
      <c r="N66" s="273">
        <v>103</v>
      </c>
      <c r="O66" s="274" t="s">
        <v>64</v>
      </c>
      <c r="P66" s="277">
        <f t="shared" si="1"/>
        <v>1.03E-2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275">
        <v>3.3509999999999998E-2</v>
      </c>
      <c r="F67" s="276">
        <v>8.6549999999999995E-3</v>
      </c>
      <c r="G67" s="271">
        <f t="shared" si="3"/>
        <v>4.2164999999999994E-2</v>
      </c>
      <c r="H67" s="273">
        <v>104</v>
      </c>
      <c r="I67" s="274" t="s">
        <v>64</v>
      </c>
      <c r="J67" s="277">
        <f t="shared" si="4"/>
        <v>1.04E-2</v>
      </c>
      <c r="K67" s="273">
        <v>145</v>
      </c>
      <c r="L67" s="274" t="s">
        <v>64</v>
      </c>
      <c r="M67" s="277">
        <f t="shared" si="0"/>
        <v>1.4499999999999999E-2</v>
      </c>
      <c r="N67" s="273">
        <v>108</v>
      </c>
      <c r="O67" s="274" t="s">
        <v>64</v>
      </c>
      <c r="P67" s="277">
        <f t="shared" si="1"/>
        <v>1.0800000000000001E-2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275">
        <v>3.4689999999999999E-2</v>
      </c>
      <c r="F68" s="276">
        <v>8.5979999999999997E-3</v>
      </c>
      <c r="G68" s="271">
        <f t="shared" si="3"/>
        <v>4.3288E-2</v>
      </c>
      <c r="H68" s="273">
        <v>111</v>
      </c>
      <c r="I68" s="274" t="s">
        <v>64</v>
      </c>
      <c r="J68" s="277">
        <f t="shared" si="4"/>
        <v>1.11E-2</v>
      </c>
      <c r="K68" s="273">
        <v>152</v>
      </c>
      <c r="L68" s="274" t="s">
        <v>64</v>
      </c>
      <c r="M68" s="277">
        <f t="shared" si="0"/>
        <v>1.52E-2</v>
      </c>
      <c r="N68" s="273">
        <v>114</v>
      </c>
      <c r="O68" s="274" t="s">
        <v>64</v>
      </c>
      <c r="P68" s="277">
        <f t="shared" si="1"/>
        <v>1.14E-2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275">
        <v>3.5830000000000001E-2</v>
      </c>
      <c r="F69" s="276">
        <v>8.5389999999999997E-3</v>
      </c>
      <c r="G69" s="271">
        <f t="shared" si="3"/>
        <v>4.4368999999999999E-2</v>
      </c>
      <c r="H69" s="273">
        <v>118</v>
      </c>
      <c r="I69" s="274" t="s">
        <v>64</v>
      </c>
      <c r="J69" s="277">
        <f t="shared" si="4"/>
        <v>1.18E-2</v>
      </c>
      <c r="K69" s="273">
        <v>159</v>
      </c>
      <c r="L69" s="274" t="s">
        <v>64</v>
      </c>
      <c r="M69" s="277">
        <f t="shared" si="0"/>
        <v>1.5900000000000001E-2</v>
      </c>
      <c r="N69" s="273">
        <v>119</v>
      </c>
      <c r="O69" s="274" t="s">
        <v>64</v>
      </c>
      <c r="P69" s="277">
        <f t="shared" si="1"/>
        <v>1.1899999999999999E-2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275">
        <v>3.6929999999999998E-2</v>
      </c>
      <c r="F70" s="276">
        <v>8.4779999999999994E-3</v>
      </c>
      <c r="G70" s="271">
        <f t="shared" si="3"/>
        <v>4.5407999999999997E-2</v>
      </c>
      <c r="H70" s="273">
        <v>125</v>
      </c>
      <c r="I70" s="274" t="s">
        <v>64</v>
      </c>
      <c r="J70" s="277">
        <f t="shared" si="4"/>
        <v>1.2500000000000001E-2</v>
      </c>
      <c r="K70" s="273">
        <v>166</v>
      </c>
      <c r="L70" s="274" t="s">
        <v>64</v>
      </c>
      <c r="M70" s="277">
        <f t="shared" si="0"/>
        <v>1.66E-2</v>
      </c>
      <c r="N70" s="273">
        <v>124</v>
      </c>
      <c r="O70" s="274" t="s">
        <v>64</v>
      </c>
      <c r="P70" s="277">
        <f t="shared" si="1"/>
        <v>1.24E-2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275">
        <v>3.7999999999999999E-2</v>
      </c>
      <c r="F71" s="276">
        <v>8.4150000000000006E-3</v>
      </c>
      <c r="G71" s="271">
        <f t="shared" si="3"/>
        <v>4.6414999999999998E-2</v>
      </c>
      <c r="H71" s="273">
        <v>132</v>
      </c>
      <c r="I71" s="274" t="s">
        <v>64</v>
      </c>
      <c r="J71" s="277">
        <f t="shared" si="4"/>
        <v>1.32E-2</v>
      </c>
      <c r="K71" s="273">
        <v>173</v>
      </c>
      <c r="L71" s="274" t="s">
        <v>64</v>
      </c>
      <c r="M71" s="277">
        <f t="shared" si="0"/>
        <v>1.7299999999999999E-2</v>
      </c>
      <c r="N71" s="273">
        <v>129</v>
      </c>
      <c r="O71" s="274" t="s">
        <v>64</v>
      </c>
      <c r="P71" s="277">
        <f t="shared" si="1"/>
        <v>1.29E-2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275">
        <v>4.0050000000000002E-2</v>
      </c>
      <c r="F72" s="276">
        <v>8.286E-3</v>
      </c>
      <c r="G72" s="271">
        <f t="shared" si="3"/>
        <v>4.8336000000000004E-2</v>
      </c>
      <c r="H72" s="273">
        <v>147</v>
      </c>
      <c r="I72" s="274" t="s">
        <v>64</v>
      </c>
      <c r="J72" s="277">
        <f t="shared" si="4"/>
        <v>1.47E-2</v>
      </c>
      <c r="K72" s="273">
        <v>186</v>
      </c>
      <c r="L72" s="274" t="s">
        <v>64</v>
      </c>
      <c r="M72" s="277">
        <f t="shared" si="0"/>
        <v>1.8599999999999998E-2</v>
      </c>
      <c r="N72" s="273">
        <v>140</v>
      </c>
      <c r="O72" s="274" t="s">
        <v>64</v>
      </c>
      <c r="P72" s="277">
        <f t="shared" si="1"/>
        <v>1.4000000000000002E-2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275">
        <v>4.2479999999999997E-2</v>
      </c>
      <c r="F73" s="276">
        <v>8.123E-3</v>
      </c>
      <c r="G73" s="271">
        <f t="shared" si="3"/>
        <v>5.0602999999999995E-2</v>
      </c>
      <c r="H73" s="273">
        <v>164</v>
      </c>
      <c r="I73" s="274" t="s">
        <v>64</v>
      </c>
      <c r="J73" s="277">
        <f t="shared" si="4"/>
        <v>1.6400000000000001E-2</v>
      </c>
      <c r="K73" s="273">
        <v>202</v>
      </c>
      <c r="L73" s="274" t="s">
        <v>64</v>
      </c>
      <c r="M73" s="277">
        <f t="shared" si="0"/>
        <v>2.0200000000000003E-2</v>
      </c>
      <c r="N73" s="273">
        <v>152</v>
      </c>
      <c r="O73" s="274" t="s">
        <v>64</v>
      </c>
      <c r="P73" s="277">
        <f t="shared" si="1"/>
        <v>1.52E-2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275">
        <v>4.478E-2</v>
      </c>
      <c r="F74" s="276">
        <v>7.9620000000000003E-3</v>
      </c>
      <c r="G74" s="271">
        <f t="shared" si="3"/>
        <v>5.2741999999999997E-2</v>
      </c>
      <c r="H74" s="273">
        <v>183</v>
      </c>
      <c r="I74" s="274" t="s">
        <v>64</v>
      </c>
      <c r="J74" s="277">
        <f t="shared" si="4"/>
        <v>1.83E-2</v>
      </c>
      <c r="K74" s="273">
        <v>217</v>
      </c>
      <c r="L74" s="274" t="s">
        <v>64</v>
      </c>
      <c r="M74" s="277">
        <f t="shared" si="0"/>
        <v>2.1700000000000001E-2</v>
      </c>
      <c r="N74" s="273">
        <v>164</v>
      </c>
      <c r="O74" s="274" t="s">
        <v>64</v>
      </c>
      <c r="P74" s="277">
        <f t="shared" si="1"/>
        <v>1.6400000000000001E-2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275">
        <v>4.6969999999999998E-2</v>
      </c>
      <c r="F75" s="276">
        <v>7.8040000000000002E-3</v>
      </c>
      <c r="G75" s="271">
        <f t="shared" si="3"/>
        <v>5.4773999999999996E-2</v>
      </c>
      <c r="H75" s="273">
        <v>201</v>
      </c>
      <c r="I75" s="274" t="s">
        <v>64</v>
      </c>
      <c r="J75" s="277">
        <f t="shared" si="4"/>
        <v>2.01E-2</v>
      </c>
      <c r="K75" s="273">
        <v>232</v>
      </c>
      <c r="L75" s="274" t="s">
        <v>64</v>
      </c>
      <c r="M75" s="277">
        <f t="shared" si="0"/>
        <v>2.3200000000000002E-2</v>
      </c>
      <c r="N75" s="273">
        <v>176</v>
      </c>
      <c r="O75" s="274" t="s">
        <v>64</v>
      </c>
      <c r="P75" s="277">
        <f t="shared" si="1"/>
        <v>1.7599999999999998E-2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275">
        <v>4.9059999999999999E-2</v>
      </c>
      <c r="F76" s="276">
        <v>7.6499999999999997E-3</v>
      </c>
      <c r="G76" s="271">
        <f t="shared" si="3"/>
        <v>5.6709999999999997E-2</v>
      </c>
      <c r="H76" s="273">
        <v>219</v>
      </c>
      <c r="I76" s="274" t="s">
        <v>64</v>
      </c>
      <c r="J76" s="277">
        <f t="shared" si="4"/>
        <v>2.1899999999999999E-2</v>
      </c>
      <c r="K76" s="273">
        <v>246</v>
      </c>
      <c r="L76" s="274" t="s">
        <v>64</v>
      </c>
      <c r="M76" s="277">
        <f t="shared" si="0"/>
        <v>2.46E-2</v>
      </c>
      <c r="N76" s="273">
        <v>187</v>
      </c>
      <c r="O76" s="274" t="s">
        <v>64</v>
      </c>
      <c r="P76" s="277">
        <f t="shared" si="1"/>
        <v>1.8700000000000001E-2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275">
        <v>5.1060000000000001E-2</v>
      </c>
      <c r="F77" s="276">
        <v>7.5009999999999999E-3</v>
      </c>
      <c r="G77" s="271">
        <f t="shared" si="3"/>
        <v>5.8561000000000002E-2</v>
      </c>
      <c r="H77" s="273">
        <v>237</v>
      </c>
      <c r="I77" s="274" t="s">
        <v>64</v>
      </c>
      <c r="J77" s="277">
        <f t="shared" si="4"/>
        <v>2.3699999999999999E-2</v>
      </c>
      <c r="K77" s="273">
        <v>259</v>
      </c>
      <c r="L77" s="274" t="s">
        <v>64</v>
      </c>
      <c r="M77" s="277">
        <f t="shared" si="0"/>
        <v>2.5899999999999999E-2</v>
      </c>
      <c r="N77" s="273">
        <v>198</v>
      </c>
      <c r="O77" s="274" t="s">
        <v>64</v>
      </c>
      <c r="P77" s="277">
        <f t="shared" si="1"/>
        <v>1.9800000000000002E-2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275">
        <v>5.2990000000000002E-2</v>
      </c>
      <c r="F78" s="276">
        <v>7.358E-3</v>
      </c>
      <c r="G78" s="271">
        <f t="shared" si="3"/>
        <v>6.0347999999999999E-2</v>
      </c>
      <c r="H78" s="273">
        <v>255</v>
      </c>
      <c r="I78" s="274" t="s">
        <v>64</v>
      </c>
      <c r="J78" s="277">
        <f t="shared" si="4"/>
        <v>2.5500000000000002E-2</v>
      </c>
      <c r="K78" s="273">
        <v>273</v>
      </c>
      <c r="L78" s="274" t="s">
        <v>64</v>
      </c>
      <c r="M78" s="277">
        <f t="shared" si="0"/>
        <v>2.7300000000000001E-2</v>
      </c>
      <c r="N78" s="273">
        <v>209</v>
      </c>
      <c r="O78" s="274" t="s">
        <v>64</v>
      </c>
      <c r="P78" s="277">
        <f t="shared" si="1"/>
        <v>2.0899999999999998E-2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275">
        <v>5.4850000000000003E-2</v>
      </c>
      <c r="F79" s="276">
        <v>7.2189999999999997E-3</v>
      </c>
      <c r="G79" s="271">
        <f t="shared" si="3"/>
        <v>6.2068999999999999E-2</v>
      </c>
      <c r="H79" s="273">
        <v>274</v>
      </c>
      <c r="I79" s="274" t="s">
        <v>64</v>
      </c>
      <c r="J79" s="277">
        <f t="shared" si="4"/>
        <v>2.7400000000000001E-2</v>
      </c>
      <c r="K79" s="273">
        <v>286</v>
      </c>
      <c r="L79" s="274" t="s">
        <v>64</v>
      </c>
      <c r="M79" s="277">
        <f t="shared" si="0"/>
        <v>2.8599999999999997E-2</v>
      </c>
      <c r="N79" s="273">
        <v>220</v>
      </c>
      <c r="O79" s="274" t="s">
        <v>64</v>
      </c>
      <c r="P79" s="277">
        <f t="shared" si="1"/>
        <v>2.1999999999999999E-2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275">
        <v>5.6649999999999999E-2</v>
      </c>
      <c r="F80" s="276">
        <v>7.0860000000000003E-3</v>
      </c>
      <c r="G80" s="271">
        <f t="shared" si="3"/>
        <v>6.3736000000000001E-2</v>
      </c>
      <c r="H80" s="273">
        <v>292</v>
      </c>
      <c r="I80" s="274" t="s">
        <v>64</v>
      </c>
      <c r="J80" s="277">
        <f t="shared" si="4"/>
        <v>2.9199999999999997E-2</v>
      </c>
      <c r="K80" s="273">
        <v>298</v>
      </c>
      <c r="L80" s="274" t="s">
        <v>64</v>
      </c>
      <c r="M80" s="277">
        <f t="shared" si="0"/>
        <v>2.98E-2</v>
      </c>
      <c r="N80" s="273">
        <v>230</v>
      </c>
      <c r="O80" s="274" t="s">
        <v>64</v>
      </c>
      <c r="P80" s="277">
        <f t="shared" si="1"/>
        <v>2.3E-2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275">
        <v>6.0010000000000001E-2</v>
      </c>
      <c r="F81" s="276">
        <v>6.8349999999999999E-3</v>
      </c>
      <c r="G81" s="271">
        <f t="shared" si="3"/>
        <v>6.6845000000000002E-2</v>
      </c>
      <c r="H81" s="273">
        <v>329</v>
      </c>
      <c r="I81" s="274" t="s">
        <v>64</v>
      </c>
      <c r="J81" s="277">
        <f t="shared" si="4"/>
        <v>3.2899999999999999E-2</v>
      </c>
      <c r="K81" s="273">
        <v>322</v>
      </c>
      <c r="L81" s="274" t="s">
        <v>64</v>
      </c>
      <c r="M81" s="277">
        <f t="shared" si="0"/>
        <v>3.2199999999999999E-2</v>
      </c>
      <c r="N81" s="273">
        <v>251</v>
      </c>
      <c r="O81" s="274" t="s">
        <v>64</v>
      </c>
      <c r="P81" s="277">
        <f t="shared" si="1"/>
        <v>2.5100000000000001E-2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275">
        <v>6.3189999999999996E-2</v>
      </c>
      <c r="F82" s="276">
        <v>6.6020000000000002E-3</v>
      </c>
      <c r="G82" s="271">
        <f t="shared" si="3"/>
        <v>6.9791999999999993E-2</v>
      </c>
      <c r="H82" s="273">
        <v>366</v>
      </c>
      <c r="I82" s="274" t="s">
        <v>64</v>
      </c>
      <c r="J82" s="277">
        <f t="shared" si="4"/>
        <v>3.6600000000000001E-2</v>
      </c>
      <c r="K82" s="273">
        <v>345</v>
      </c>
      <c r="L82" s="274" t="s">
        <v>64</v>
      </c>
      <c r="M82" s="277">
        <f t="shared" si="0"/>
        <v>3.4499999999999996E-2</v>
      </c>
      <c r="N82" s="273">
        <v>270</v>
      </c>
      <c r="O82" s="274" t="s">
        <v>64</v>
      </c>
      <c r="P82" s="277">
        <f t="shared" si="1"/>
        <v>2.7000000000000003E-2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275">
        <v>6.6199999999999995E-2</v>
      </c>
      <c r="F83" s="276">
        <v>6.3870000000000003E-3</v>
      </c>
      <c r="G83" s="271">
        <f t="shared" si="3"/>
        <v>7.2586999999999999E-2</v>
      </c>
      <c r="H83" s="273">
        <v>403</v>
      </c>
      <c r="I83" s="274" t="s">
        <v>64</v>
      </c>
      <c r="J83" s="277">
        <f t="shared" si="4"/>
        <v>4.0300000000000002E-2</v>
      </c>
      <c r="K83" s="273">
        <v>367</v>
      </c>
      <c r="L83" s="274" t="s">
        <v>64</v>
      </c>
      <c r="M83" s="277">
        <f t="shared" si="0"/>
        <v>3.6699999999999997E-2</v>
      </c>
      <c r="N83" s="273">
        <v>289</v>
      </c>
      <c r="O83" s="274" t="s">
        <v>64</v>
      </c>
      <c r="P83" s="277">
        <f t="shared" si="1"/>
        <v>2.8899999999999999E-2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275">
        <v>6.905E-2</v>
      </c>
      <c r="F84" s="276">
        <v>6.1869999999999998E-3</v>
      </c>
      <c r="G84" s="271">
        <f t="shared" si="3"/>
        <v>7.5236999999999998E-2</v>
      </c>
      <c r="H84" s="273">
        <v>440</v>
      </c>
      <c r="I84" s="274" t="s">
        <v>64</v>
      </c>
      <c r="J84" s="277">
        <f t="shared" si="4"/>
        <v>4.3999999999999997E-2</v>
      </c>
      <c r="K84" s="273">
        <v>388</v>
      </c>
      <c r="L84" s="274" t="s">
        <v>64</v>
      </c>
      <c r="M84" s="277">
        <f t="shared" ref="M84:M147" si="6">K84/1000/10</f>
        <v>3.8800000000000001E-2</v>
      </c>
      <c r="N84" s="273">
        <v>307</v>
      </c>
      <c r="O84" s="274" t="s">
        <v>64</v>
      </c>
      <c r="P84" s="277">
        <f t="shared" ref="P84:P147" si="7">N84/1000/10</f>
        <v>3.0699999999999998E-2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275">
        <v>7.177E-2</v>
      </c>
      <c r="F85" s="276">
        <v>6.0010000000000003E-3</v>
      </c>
      <c r="G85" s="271">
        <f t="shared" ref="G85:G148" si="8">E85+F85</f>
        <v>7.7771000000000007E-2</v>
      </c>
      <c r="H85" s="273">
        <v>477</v>
      </c>
      <c r="I85" s="274" t="s">
        <v>64</v>
      </c>
      <c r="J85" s="277">
        <f t="shared" ref="J85:J134" si="9">H85/1000/10</f>
        <v>4.7699999999999999E-2</v>
      </c>
      <c r="K85" s="273">
        <v>408</v>
      </c>
      <c r="L85" s="274" t="s">
        <v>64</v>
      </c>
      <c r="M85" s="277">
        <f t="shared" si="6"/>
        <v>4.0799999999999996E-2</v>
      </c>
      <c r="N85" s="273">
        <v>325</v>
      </c>
      <c r="O85" s="274" t="s">
        <v>64</v>
      </c>
      <c r="P85" s="277">
        <f t="shared" si="7"/>
        <v>3.2500000000000001E-2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275">
        <v>7.4359999999999996E-2</v>
      </c>
      <c r="F86" s="276">
        <v>5.8279999999999998E-3</v>
      </c>
      <c r="G86" s="271">
        <f t="shared" si="8"/>
        <v>8.0187999999999995E-2</v>
      </c>
      <c r="H86" s="273">
        <v>514</v>
      </c>
      <c r="I86" s="274" t="s">
        <v>64</v>
      </c>
      <c r="J86" s="277">
        <f t="shared" si="9"/>
        <v>5.1400000000000001E-2</v>
      </c>
      <c r="K86" s="273">
        <v>427</v>
      </c>
      <c r="L86" s="274" t="s">
        <v>64</v>
      </c>
      <c r="M86" s="277">
        <f t="shared" si="6"/>
        <v>4.2700000000000002E-2</v>
      </c>
      <c r="N86" s="273">
        <v>342</v>
      </c>
      <c r="O86" s="274" t="s">
        <v>64</v>
      </c>
      <c r="P86" s="277">
        <f t="shared" si="7"/>
        <v>3.4200000000000001E-2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275">
        <v>7.918E-2</v>
      </c>
      <c r="F87" s="276">
        <v>5.5139999999999998E-3</v>
      </c>
      <c r="G87" s="271">
        <f t="shared" si="8"/>
        <v>8.4694000000000005E-2</v>
      </c>
      <c r="H87" s="273">
        <v>588</v>
      </c>
      <c r="I87" s="274" t="s">
        <v>64</v>
      </c>
      <c r="J87" s="277">
        <f t="shared" si="9"/>
        <v>5.8799999999999998E-2</v>
      </c>
      <c r="K87" s="273">
        <v>464</v>
      </c>
      <c r="L87" s="274" t="s">
        <v>64</v>
      </c>
      <c r="M87" s="277">
        <f t="shared" si="6"/>
        <v>4.6400000000000004E-2</v>
      </c>
      <c r="N87" s="273">
        <v>375</v>
      </c>
      <c r="O87" s="274" t="s">
        <v>64</v>
      </c>
      <c r="P87" s="277">
        <f t="shared" si="7"/>
        <v>3.7499999999999999E-2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275">
        <v>8.3599999999999994E-2</v>
      </c>
      <c r="F88" s="276">
        <v>5.2379999999999996E-3</v>
      </c>
      <c r="G88" s="271">
        <f t="shared" si="8"/>
        <v>8.8838E-2</v>
      </c>
      <c r="H88" s="273">
        <v>661</v>
      </c>
      <c r="I88" s="274" t="s">
        <v>64</v>
      </c>
      <c r="J88" s="277">
        <f t="shared" si="9"/>
        <v>6.6100000000000006E-2</v>
      </c>
      <c r="K88" s="273">
        <v>498</v>
      </c>
      <c r="L88" s="274" t="s">
        <v>64</v>
      </c>
      <c r="M88" s="277">
        <f t="shared" si="6"/>
        <v>4.9799999999999997E-2</v>
      </c>
      <c r="N88" s="273">
        <v>406</v>
      </c>
      <c r="O88" s="274" t="s">
        <v>64</v>
      </c>
      <c r="P88" s="277">
        <f t="shared" si="7"/>
        <v>4.0600000000000004E-2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275">
        <v>8.7690000000000004E-2</v>
      </c>
      <c r="F89" s="276">
        <v>4.993E-3</v>
      </c>
      <c r="G89" s="271">
        <f t="shared" si="8"/>
        <v>9.2683000000000001E-2</v>
      </c>
      <c r="H89" s="273">
        <v>735</v>
      </c>
      <c r="I89" s="274" t="s">
        <v>64</v>
      </c>
      <c r="J89" s="277">
        <f t="shared" si="9"/>
        <v>7.3499999999999996E-2</v>
      </c>
      <c r="K89" s="273">
        <v>529</v>
      </c>
      <c r="L89" s="274" t="s">
        <v>64</v>
      </c>
      <c r="M89" s="277">
        <f t="shared" si="6"/>
        <v>5.2900000000000003E-2</v>
      </c>
      <c r="N89" s="273">
        <v>436</v>
      </c>
      <c r="O89" s="274" t="s">
        <v>64</v>
      </c>
      <c r="P89" s="277">
        <f t="shared" si="7"/>
        <v>4.36E-2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275">
        <v>9.1550000000000006E-2</v>
      </c>
      <c r="F90" s="276">
        <v>4.7730000000000003E-3</v>
      </c>
      <c r="G90" s="271">
        <f t="shared" si="8"/>
        <v>9.6323000000000006E-2</v>
      </c>
      <c r="H90" s="273">
        <v>808</v>
      </c>
      <c r="I90" s="274" t="s">
        <v>64</v>
      </c>
      <c r="J90" s="277">
        <f t="shared" si="9"/>
        <v>8.0800000000000011E-2</v>
      </c>
      <c r="K90" s="273">
        <v>559</v>
      </c>
      <c r="L90" s="274" t="s">
        <v>64</v>
      </c>
      <c r="M90" s="277">
        <f t="shared" si="6"/>
        <v>5.5900000000000005E-2</v>
      </c>
      <c r="N90" s="273">
        <v>465</v>
      </c>
      <c r="O90" s="274" t="s">
        <v>64</v>
      </c>
      <c r="P90" s="277">
        <f t="shared" si="7"/>
        <v>4.65E-2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275">
        <v>9.5259999999999997E-2</v>
      </c>
      <c r="F91" s="276">
        <v>4.5750000000000001E-3</v>
      </c>
      <c r="G91" s="271">
        <f t="shared" si="8"/>
        <v>9.9834999999999993E-2</v>
      </c>
      <c r="H91" s="273">
        <v>880</v>
      </c>
      <c r="I91" s="274" t="s">
        <v>64</v>
      </c>
      <c r="J91" s="277">
        <f t="shared" si="9"/>
        <v>8.7999999999999995E-2</v>
      </c>
      <c r="K91" s="273">
        <v>587</v>
      </c>
      <c r="L91" s="274" t="s">
        <v>64</v>
      </c>
      <c r="M91" s="277">
        <f t="shared" si="6"/>
        <v>5.8699999999999995E-2</v>
      </c>
      <c r="N91" s="273">
        <v>492</v>
      </c>
      <c r="O91" s="274" t="s">
        <v>64</v>
      </c>
      <c r="P91" s="277">
        <f t="shared" si="7"/>
        <v>4.9200000000000001E-2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275">
        <v>9.8860000000000003E-2</v>
      </c>
      <c r="F92" s="276">
        <v>4.3949999999999996E-3</v>
      </c>
      <c r="G92" s="271">
        <f t="shared" si="8"/>
        <v>0.103255</v>
      </c>
      <c r="H92" s="273">
        <v>952</v>
      </c>
      <c r="I92" s="274" t="s">
        <v>64</v>
      </c>
      <c r="J92" s="277">
        <f t="shared" si="9"/>
        <v>9.5199999999999993E-2</v>
      </c>
      <c r="K92" s="273">
        <v>614</v>
      </c>
      <c r="L92" s="274" t="s">
        <v>64</v>
      </c>
      <c r="M92" s="277">
        <f t="shared" si="6"/>
        <v>6.1399999999999996E-2</v>
      </c>
      <c r="N92" s="273">
        <v>519</v>
      </c>
      <c r="O92" s="274" t="s">
        <v>64</v>
      </c>
      <c r="P92" s="277">
        <f t="shared" si="7"/>
        <v>5.1900000000000002E-2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275">
        <v>0.1024</v>
      </c>
      <c r="F93" s="276">
        <v>4.2310000000000004E-3</v>
      </c>
      <c r="G93" s="271">
        <f t="shared" si="8"/>
        <v>0.106631</v>
      </c>
      <c r="H93" s="273">
        <v>1024</v>
      </c>
      <c r="I93" s="274" t="s">
        <v>64</v>
      </c>
      <c r="J93" s="277">
        <f t="shared" si="9"/>
        <v>0.1024</v>
      </c>
      <c r="K93" s="273">
        <v>639</v>
      </c>
      <c r="L93" s="274" t="s">
        <v>64</v>
      </c>
      <c r="M93" s="277">
        <f t="shared" si="6"/>
        <v>6.3899999999999998E-2</v>
      </c>
      <c r="N93" s="273">
        <v>544</v>
      </c>
      <c r="O93" s="274" t="s">
        <v>64</v>
      </c>
      <c r="P93" s="277">
        <f t="shared" si="7"/>
        <v>5.4400000000000004E-2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275">
        <v>0.10580000000000001</v>
      </c>
      <c r="F94" s="276">
        <v>4.0819999999999997E-3</v>
      </c>
      <c r="G94" s="271">
        <f t="shared" si="8"/>
        <v>0.10988200000000001</v>
      </c>
      <c r="H94" s="273">
        <v>1094</v>
      </c>
      <c r="I94" s="274" t="s">
        <v>64</v>
      </c>
      <c r="J94" s="277">
        <f t="shared" si="9"/>
        <v>0.10940000000000001</v>
      </c>
      <c r="K94" s="273">
        <v>663</v>
      </c>
      <c r="L94" s="274" t="s">
        <v>64</v>
      </c>
      <c r="M94" s="277">
        <f t="shared" si="6"/>
        <v>6.6299999999999998E-2</v>
      </c>
      <c r="N94" s="273">
        <v>569</v>
      </c>
      <c r="O94" s="274" t="s">
        <v>64</v>
      </c>
      <c r="P94" s="277">
        <f t="shared" si="7"/>
        <v>5.6899999999999992E-2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275">
        <v>0.10920000000000001</v>
      </c>
      <c r="F95" s="276">
        <v>3.9439999999999996E-3</v>
      </c>
      <c r="G95" s="271">
        <f t="shared" si="8"/>
        <v>0.11314400000000001</v>
      </c>
      <c r="H95" s="273">
        <v>1165</v>
      </c>
      <c r="I95" s="274" t="s">
        <v>64</v>
      </c>
      <c r="J95" s="277">
        <f t="shared" si="9"/>
        <v>0.11650000000000001</v>
      </c>
      <c r="K95" s="273">
        <v>686</v>
      </c>
      <c r="L95" s="274" t="s">
        <v>64</v>
      </c>
      <c r="M95" s="277">
        <f t="shared" si="6"/>
        <v>6.8600000000000008E-2</v>
      </c>
      <c r="N95" s="273">
        <v>592</v>
      </c>
      <c r="O95" s="274" t="s">
        <v>64</v>
      </c>
      <c r="P95" s="277">
        <f t="shared" si="7"/>
        <v>5.9199999999999996E-2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275">
        <v>0.1125</v>
      </c>
      <c r="F96" s="276">
        <v>3.8159999999999999E-3</v>
      </c>
      <c r="G96" s="271">
        <f t="shared" si="8"/>
        <v>0.116316</v>
      </c>
      <c r="H96" s="273">
        <v>1234</v>
      </c>
      <c r="I96" s="274" t="s">
        <v>64</v>
      </c>
      <c r="J96" s="277">
        <f t="shared" si="9"/>
        <v>0.1234</v>
      </c>
      <c r="K96" s="273">
        <v>708</v>
      </c>
      <c r="L96" s="274" t="s">
        <v>64</v>
      </c>
      <c r="M96" s="277">
        <f t="shared" si="6"/>
        <v>7.0800000000000002E-2</v>
      </c>
      <c r="N96" s="273">
        <v>615</v>
      </c>
      <c r="O96" s="274" t="s">
        <v>64</v>
      </c>
      <c r="P96" s="277">
        <f t="shared" si="7"/>
        <v>6.1499999999999999E-2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275">
        <v>0.1157</v>
      </c>
      <c r="F97" s="276">
        <v>3.6979999999999999E-3</v>
      </c>
      <c r="G97" s="271">
        <f t="shared" si="8"/>
        <v>0.119398</v>
      </c>
      <c r="H97" s="273">
        <v>1303</v>
      </c>
      <c r="I97" s="274" t="s">
        <v>64</v>
      </c>
      <c r="J97" s="277">
        <f t="shared" si="9"/>
        <v>0.1303</v>
      </c>
      <c r="K97" s="273">
        <v>729</v>
      </c>
      <c r="L97" s="274" t="s">
        <v>64</v>
      </c>
      <c r="M97" s="277">
        <f t="shared" si="6"/>
        <v>7.2899999999999993E-2</v>
      </c>
      <c r="N97" s="273">
        <v>637</v>
      </c>
      <c r="O97" s="274" t="s">
        <v>64</v>
      </c>
      <c r="P97" s="277">
        <f t="shared" si="7"/>
        <v>6.3700000000000007E-2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275">
        <v>0.12189999999999999</v>
      </c>
      <c r="F98" s="276">
        <v>3.4859999999999999E-3</v>
      </c>
      <c r="G98" s="271">
        <f t="shared" si="8"/>
        <v>0.125386</v>
      </c>
      <c r="H98" s="273">
        <v>1438</v>
      </c>
      <c r="I98" s="274" t="s">
        <v>64</v>
      </c>
      <c r="J98" s="277">
        <f t="shared" si="9"/>
        <v>0.14379999999999998</v>
      </c>
      <c r="K98" s="273">
        <v>767</v>
      </c>
      <c r="L98" s="274" t="s">
        <v>64</v>
      </c>
      <c r="M98" s="277">
        <f t="shared" si="6"/>
        <v>7.6700000000000004E-2</v>
      </c>
      <c r="N98" s="273">
        <v>679</v>
      </c>
      <c r="O98" s="274" t="s">
        <v>64</v>
      </c>
      <c r="P98" s="277">
        <f t="shared" si="7"/>
        <v>6.7900000000000002E-2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275">
        <v>0.12920000000000001</v>
      </c>
      <c r="F99" s="276">
        <v>3.258E-3</v>
      </c>
      <c r="G99" s="271">
        <f t="shared" si="8"/>
        <v>0.13245800000000002</v>
      </c>
      <c r="H99" s="273">
        <v>1604</v>
      </c>
      <c r="I99" s="274" t="s">
        <v>64</v>
      </c>
      <c r="J99" s="277">
        <f t="shared" si="9"/>
        <v>0.16040000000000001</v>
      </c>
      <c r="K99" s="273">
        <v>811</v>
      </c>
      <c r="L99" s="274" t="s">
        <v>64</v>
      </c>
      <c r="M99" s="277">
        <f t="shared" si="6"/>
        <v>8.1100000000000005E-2</v>
      </c>
      <c r="N99" s="273">
        <v>728</v>
      </c>
      <c r="O99" s="274" t="s">
        <v>64</v>
      </c>
      <c r="P99" s="277">
        <f t="shared" si="7"/>
        <v>7.2800000000000004E-2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275">
        <v>0.13619999999999999</v>
      </c>
      <c r="F100" s="276">
        <v>3.0609999999999999E-3</v>
      </c>
      <c r="G100" s="271">
        <f t="shared" si="8"/>
        <v>0.139261</v>
      </c>
      <c r="H100" s="273">
        <v>1766</v>
      </c>
      <c r="I100" s="274" t="s">
        <v>64</v>
      </c>
      <c r="J100" s="277">
        <f t="shared" si="9"/>
        <v>0.17660000000000001</v>
      </c>
      <c r="K100" s="273">
        <v>851</v>
      </c>
      <c r="L100" s="274" t="s">
        <v>64</v>
      </c>
      <c r="M100" s="277">
        <f t="shared" si="6"/>
        <v>8.5099999999999995E-2</v>
      </c>
      <c r="N100" s="273">
        <v>774</v>
      </c>
      <c r="O100" s="274" t="s">
        <v>64</v>
      </c>
      <c r="P100" s="277">
        <f t="shared" si="7"/>
        <v>7.7399999999999997E-2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275">
        <v>0.1429</v>
      </c>
      <c r="F101" s="276">
        <v>2.8909999999999999E-3</v>
      </c>
      <c r="G101" s="271">
        <f t="shared" si="8"/>
        <v>0.145791</v>
      </c>
      <c r="H101" s="273">
        <v>1924</v>
      </c>
      <c r="I101" s="274" t="s">
        <v>64</v>
      </c>
      <c r="J101" s="277">
        <f t="shared" si="9"/>
        <v>0.19239999999999999</v>
      </c>
      <c r="K101" s="273">
        <v>887</v>
      </c>
      <c r="L101" s="274" t="s">
        <v>64</v>
      </c>
      <c r="M101" s="277">
        <f t="shared" si="6"/>
        <v>8.8700000000000001E-2</v>
      </c>
      <c r="N101" s="273">
        <v>816</v>
      </c>
      <c r="O101" s="274" t="s">
        <v>64</v>
      </c>
      <c r="P101" s="277">
        <f t="shared" si="7"/>
        <v>8.1599999999999992E-2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275">
        <v>0.14929999999999999</v>
      </c>
      <c r="F102" s="276">
        <v>2.7409999999999999E-3</v>
      </c>
      <c r="G102" s="271">
        <f t="shared" si="8"/>
        <v>0.15204099999999998</v>
      </c>
      <c r="H102" s="273">
        <v>2079</v>
      </c>
      <c r="I102" s="274" t="s">
        <v>64</v>
      </c>
      <c r="J102" s="277">
        <f t="shared" si="9"/>
        <v>0.20790000000000003</v>
      </c>
      <c r="K102" s="273">
        <v>920</v>
      </c>
      <c r="L102" s="274" t="s">
        <v>64</v>
      </c>
      <c r="M102" s="277">
        <f t="shared" si="6"/>
        <v>9.1999999999999998E-2</v>
      </c>
      <c r="N102" s="273">
        <v>855</v>
      </c>
      <c r="O102" s="274" t="s">
        <v>64</v>
      </c>
      <c r="P102" s="277">
        <f t="shared" si="7"/>
        <v>8.5499999999999993E-2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275">
        <v>0.15540000000000001</v>
      </c>
      <c r="F103" s="276">
        <v>2.6069999999999999E-3</v>
      </c>
      <c r="G103" s="271">
        <f t="shared" si="8"/>
        <v>0.15800700000000001</v>
      </c>
      <c r="H103" s="273">
        <v>2230</v>
      </c>
      <c r="I103" s="274" t="s">
        <v>64</v>
      </c>
      <c r="J103" s="277">
        <f t="shared" si="9"/>
        <v>0.223</v>
      </c>
      <c r="K103" s="273">
        <v>950</v>
      </c>
      <c r="L103" s="274" t="s">
        <v>64</v>
      </c>
      <c r="M103" s="277">
        <f t="shared" si="6"/>
        <v>9.5000000000000001E-2</v>
      </c>
      <c r="N103" s="273">
        <v>893</v>
      </c>
      <c r="O103" s="274" t="s">
        <v>64</v>
      </c>
      <c r="P103" s="277">
        <f t="shared" si="7"/>
        <v>8.9300000000000004E-2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275">
        <v>0.16139999999999999</v>
      </c>
      <c r="F104" s="276">
        <v>2.4880000000000002E-3</v>
      </c>
      <c r="G104" s="271">
        <f t="shared" si="8"/>
        <v>0.16388799999999998</v>
      </c>
      <c r="H104" s="273">
        <v>2377</v>
      </c>
      <c r="I104" s="274" t="s">
        <v>64</v>
      </c>
      <c r="J104" s="277">
        <f t="shared" si="9"/>
        <v>0.23769999999999997</v>
      </c>
      <c r="K104" s="273">
        <v>978</v>
      </c>
      <c r="L104" s="274" t="s">
        <v>64</v>
      </c>
      <c r="M104" s="277">
        <f t="shared" si="6"/>
        <v>9.7799999999999998E-2</v>
      </c>
      <c r="N104" s="273">
        <v>928</v>
      </c>
      <c r="O104" s="274" t="s">
        <v>64</v>
      </c>
      <c r="P104" s="277">
        <f t="shared" si="7"/>
        <v>9.2800000000000007E-2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275">
        <v>0.1671</v>
      </c>
      <c r="F105" s="276">
        <v>2.3809999999999999E-3</v>
      </c>
      <c r="G105" s="271">
        <f t="shared" si="8"/>
        <v>0.16948099999999999</v>
      </c>
      <c r="H105" s="273">
        <v>2522</v>
      </c>
      <c r="I105" s="274" t="s">
        <v>64</v>
      </c>
      <c r="J105" s="277">
        <f t="shared" si="9"/>
        <v>0.25219999999999998</v>
      </c>
      <c r="K105" s="273">
        <v>1004</v>
      </c>
      <c r="L105" s="274" t="s">
        <v>64</v>
      </c>
      <c r="M105" s="277">
        <f t="shared" si="6"/>
        <v>0.1004</v>
      </c>
      <c r="N105" s="273">
        <v>961</v>
      </c>
      <c r="O105" s="274" t="s">
        <v>64</v>
      </c>
      <c r="P105" s="277">
        <f t="shared" si="7"/>
        <v>9.6099999999999991E-2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275">
        <v>0.17269999999999999</v>
      </c>
      <c r="F106" s="276">
        <v>2.284E-3</v>
      </c>
      <c r="G106" s="271">
        <f t="shared" si="8"/>
        <v>0.174984</v>
      </c>
      <c r="H106" s="273">
        <v>2664</v>
      </c>
      <c r="I106" s="274" t="s">
        <v>64</v>
      </c>
      <c r="J106" s="277">
        <f t="shared" si="9"/>
        <v>0.26640000000000003</v>
      </c>
      <c r="K106" s="273">
        <v>1028</v>
      </c>
      <c r="L106" s="274" t="s">
        <v>64</v>
      </c>
      <c r="M106" s="277">
        <f t="shared" si="6"/>
        <v>0.1028</v>
      </c>
      <c r="N106" s="273">
        <v>992</v>
      </c>
      <c r="O106" s="274" t="s">
        <v>64</v>
      </c>
      <c r="P106" s="277">
        <f t="shared" si="7"/>
        <v>9.9199999999999997E-2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275">
        <v>0.18310000000000001</v>
      </c>
      <c r="F107" s="276">
        <v>2.1150000000000001E-3</v>
      </c>
      <c r="G107" s="271">
        <f t="shared" si="8"/>
        <v>0.18521500000000002</v>
      </c>
      <c r="H107" s="273">
        <v>2939</v>
      </c>
      <c r="I107" s="274" t="s">
        <v>64</v>
      </c>
      <c r="J107" s="277">
        <f t="shared" si="9"/>
        <v>0.29389999999999999</v>
      </c>
      <c r="K107" s="273">
        <v>1072</v>
      </c>
      <c r="L107" s="274" t="s">
        <v>64</v>
      </c>
      <c r="M107" s="277">
        <f t="shared" si="6"/>
        <v>0.1072</v>
      </c>
      <c r="N107" s="273">
        <v>1051</v>
      </c>
      <c r="O107" s="274" t="s">
        <v>64</v>
      </c>
      <c r="P107" s="277">
        <f t="shared" si="7"/>
        <v>0.1051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275">
        <v>0.1928</v>
      </c>
      <c r="F108" s="276">
        <v>1.9719999999999998E-3</v>
      </c>
      <c r="G108" s="271">
        <f t="shared" si="8"/>
        <v>0.194772</v>
      </c>
      <c r="H108" s="273">
        <v>3205</v>
      </c>
      <c r="I108" s="274" t="s">
        <v>64</v>
      </c>
      <c r="J108" s="277">
        <f t="shared" si="9"/>
        <v>0.32050000000000001</v>
      </c>
      <c r="K108" s="273">
        <v>1111</v>
      </c>
      <c r="L108" s="274" t="s">
        <v>64</v>
      </c>
      <c r="M108" s="277">
        <f t="shared" si="6"/>
        <v>0.1111</v>
      </c>
      <c r="N108" s="273">
        <v>1104</v>
      </c>
      <c r="O108" s="274" t="s">
        <v>64</v>
      </c>
      <c r="P108" s="277">
        <f t="shared" si="7"/>
        <v>0.11040000000000001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275">
        <v>0.20169999999999999</v>
      </c>
      <c r="F109" s="276">
        <v>1.8489999999999999E-3</v>
      </c>
      <c r="G109" s="271">
        <f t="shared" si="8"/>
        <v>0.20354899999999998</v>
      </c>
      <c r="H109" s="273">
        <v>3463</v>
      </c>
      <c r="I109" s="274" t="s">
        <v>64</v>
      </c>
      <c r="J109" s="277">
        <f t="shared" si="9"/>
        <v>0.3463</v>
      </c>
      <c r="K109" s="273">
        <v>1146</v>
      </c>
      <c r="L109" s="274" t="s">
        <v>64</v>
      </c>
      <c r="M109" s="277">
        <f t="shared" si="6"/>
        <v>0.11459999999999999</v>
      </c>
      <c r="N109" s="273">
        <v>1153</v>
      </c>
      <c r="O109" s="274" t="s">
        <v>64</v>
      </c>
      <c r="P109" s="277">
        <f t="shared" si="7"/>
        <v>0.1153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275">
        <v>0.2099</v>
      </c>
      <c r="F110" s="276">
        <v>1.743E-3</v>
      </c>
      <c r="G110" s="271">
        <f t="shared" si="8"/>
        <v>0.211643</v>
      </c>
      <c r="H110" s="273">
        <v>3714</v>
      </c>
      <c r="I110" s="274" t="s">
        <v>64</v>
      </c>
      <c r="J110" s="279">
        <f t="shared" si="9"/>
        <v>0.37140000000000001</v>
      </c>
      <c r="K110" s="273">
        <v>1177</v>
      </c>
      <c r="L110" s="274" t="s">
        <v>64</v>
      </c>
      <c r="M110" s="277">
        <f t="shared" si="6"/>
        <v>0.1177</v>
      </c>
      <c r="N110" s="273">
        <v>1198</v>
      </c>
      <c r="O110" s="274" t="s">
        <v>64</v>
      </c>
      <c r="P110" s="277">
        <f t="shared" si="7"/>
        <v>0.11979999999999999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275">
        <v>0.2175</v>
      </c>
      <c r="F111" s="276">
        <v>1.6490000000000001E-3</v>
      </c>
      <c r="G111" s="271">
        <f t="shared" si="8"/>
        <v>0.21914900000000001</v>
      </c>
      <c r="H111" s="273">
        <v>3958</v>
      </c>
      <c r="I111" s="274" t="s">
        <v>64</v>
      </c>
      <c r="J111" s="279">
        <f t="shared" si="9"/>
        <v>0.39580000000000004</v>
      </c>
      <c r="K111" s="273">
        <v>1205</v>
      </c>
      <c r="L111" s="274" t="s">
        <v>64</v>
      </c>
      <c r="M111" s="277">
        <f t="shared" si="6"/>
        <v>0.12050000000000001</v>
      </c>
      <c r="N111" s="273">
        <v>1240</v>
      </c>
      <c r="O111" s="274" t="s">
        <v>64</v>
      </c>
      <c r="P111" s="277">
        <f t="shared" si="7"/>
        <v>0.124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275">
        <v>0.22439999999999999</v>
      </c>
      <c r="F112" s="276">
        <v>1.5659999999999999E-3</v>
      </c>
      <c r="G112" s="271">
        <f t="shared" si="8"/>
        <v>0.225966</v>
      </c>
      <c r="H112" s="273">
        <v>4197</v>
      </c>
      <c r="I112" s="274" t="s">
        <v>64</v>
      </c>
      <c r="J112" s="279">
        <f t="shared" si="9"/>
        <v>0.41970000000000002</v>
      </c>
      <c r="K112" s="273">
        <v>1232</v>
      </c>
      <c r="L112" s="274" t="s">
        <v>64</v>
      </c>
      <c r="M112" s="277">
        <f t="shared" si="6"/>
        <v>0.1232</v>
      </c>
      <c r="N112" s="273">
        <v>1279</v>
      </c>
      <c r="O112" s="274" t="s">
        <v>64</v>
      </c>
      <c r="P112" s="277">
        <f t="shared" si="7"/>
        <v>0.12789999999999999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275">
        <v>0.2366</v>
      </c>
      <c r="F113" s="276">
        <v>1.426E-3</v>
      </c>
      <c r="G113" s="271">
        <f t="shared" si="8"/>
        <v>0.23802600000000002</v>
      </c>
      <c r="H113" s="273">
        <v>4660</v>
      </c>
      <c r="I113" s="274" t="s">
        <v>64</v>
      </c>
      <c r="J113" s="279">
        <f t="shared" si="9"/>
        <v>0.46600000000000003</v>
      </c>
      <c r="K113" s="273">
        <v>1278</v>
      </c>
      <c r="L113" s="274" t="s">
        <v>64</v>
      </c>
      <c r="M113" s="277">
        <f t="shared" si="6"/>
        <v>0.1278</v>
      </c>
      <c r="N113" s="273">
        <v>1352</v>
      </c>
      <c r="O113" s="274" t="s">
        <v>64</v>
      </c>
      <c r="P113" s="277">
        <f t="shared" si="7"/>
        <v>0.13520000000000001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275">
        <v>0.24679999999999999</v>
      </c>
      <c r="F114" s="276">
        <v>1.3110000000000001E-3</v>
      </c>
      <c r="G114" s="271">
        <f t="shared" si="8"/>
        <v>0.248111</v>
      </c>
      <c r="H114" s="273">
        <v>5108</v>
      </c>
      <c r="I114" s="274" t="s">
        <v>64</v>
      </c>
      <c r="J114" s="279">
        <f t="shared" si="9"/>
        <v>0.51079999999999992</v>
      </c>
      <c r="K114" s="273">
        <v>1319</v>
      </c>
      <c r="L114" s="274" t="s">
        <v>64</v>
      </c>
      <c r="M114" s="277">
        <f t="shared" si="6"/>
        <v>0.13189999999999999</v>
      </c>
      <c r="N114" s="273">
        <v>1417</v>
      </c>
      <c r="O114" s="274" t="s">
        <v>64</v>
      </c>
      <c r="P114" s="277">
        <f t="shared" si="7"/>
        <v>0.14169999999999999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275">
        <v>0.25530000000000003</v>
      </c>
      <c r="F115" s="276">
        <v>1.2149999999999999E-3</v>
      </c>
      <c r="G115" s="271">
        <f t="shared" si="8"/>
        <v>0.25651500000000005</v>
      </c>
      <c r="H115" s="273">
        <v>5544</v>
      </c>
      <c r="I115" s="274" t="s">
        <v>64</v>
      </c>
      <c r="J115" s="279">
        <f t="shared" si="9"/>
        <v>0.5544</v>
      </c>
      <c r="K115" s="273">
        <v>1356</v>
      </c>
      <c r="L115" s="274" t="s">
        <v>64</v>
      </c>
      <c r="M115" s="277">
        <f t="shared" si="6"/>
        <v>0.1356</v>
      </c>
      <c r="N115" s="273">
        <v>1477</v>
      </c>
      <c r="O115" s="274" t="s">
        <v>64</v>
      </c>
      <c r="P115" s="277">
        <f t="shared" si="7"/>
        <v>0.1477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275">
        <v>0.26229999999999998</v>
      </c>
      <c r="F116" s="276">
        <v>1.134E-3</v>
      </c>
      <c r="G116" s="271">
        <f t="shared" si="8"/>
        <v>0.263434</v>
      </c>
      <c r="H116" s="273">
        <v>5971</v>
      </c>
      <c r="I116" s="274" t="s">
        <v>64</v>
      </c>
      <c r="J116" s="279">
        <f t="shared" si="9"/>
        <v>0.59709999999999996</v>
      </c>
      <c r="K116" s="273">
        <v>1388</v>
      </c>
      <c r="L116" s="274" t="s">
        <v>64</v>
      </c>
      <c r="M116" s="277">
        <f t="shared" si="6"/>
        <v>0.13879999999999998</v>
      </c>
      <c r="N116" s="273">
        <v>1532</v>
      </c>
      <c r="O116" s="274" t="s">
        <v>64</v>
      </c>
      <c r="P116" s="277">
        <f t="shared" si="7"/>
        <v>0.1532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275">
        <v>0.26819999999999999</v>
      </c>
      <c r="F117" s="276">
        <v>1.0640000000000001E-3</v>
      </c>
      <c r="G117" s="271">
        <f t="shared" si="8"/>
        <v>0.269264</v>
      </c>
      <c r="H117" s="273">
        <v>6391</v>
      </c>
      <c r="I117" s="274" t="s">
        <v>64</v>
      </c>
      <c r="J117" s="279">
        <f t="shared" si="9"/>
        <v>0.6391</v>
      </c>
      <c r="K117" s="273">
        <v>1418</v>
      </c>
      <c r="L117" s="274" t="s">
        <v>64</v>
      </c>
      <c r="M117" s="277">
        <f t="shared" si="6"/>
        <v>0.14179999999999998</v>
      </c>
      <c r="N117" s="273">
        <v>1584</v>
      </c>
      <c r="O117" s="274" t="s">
        <v>64</v>
      </c>
      <c r="P117" s="277">
        <f t="shared" si="7"/>
        <v>0.15840000000000001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275">
        <v>0.27300000000000002</v>
      </c>
      <c r="F118" s="276">
        <v>1.0020000000000001E-3</v>
      </c>
      <c r="G118" s="271">
        <f t="shared" si="8"/>
        <v>0.27400200000000002</v>
      </c>
      <c r="H118" s="273">
        <v>6805</v>
      </c>
      <c r="I118" s="274" t="s">
        <v>64</v>
      </c>
      <c r="J118" s="279">
        <f t="shared" si="9"/>
        <v>0.68049999999999999</v>
      </c>
      <c r="K118" s="273">
        <v>1446</v>
      </c>
      <c r="L118" s="274" t="s">
        <v>64</v>
      </c>
      <c r="M118" s="277">
        <f t="shared" si="6"/>
        <v>0.14460000000000001</v>
      </c>
      <c r="N118" s="273">
        <v>1633</v>
      </c>
      <c r="O118" s="274" t="s">
        <v>64</v>
      </c>
      <c r="P118" s="277">
        <f t="shared" si="7"/>
        <v>0.1633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275">
        <v>0.27689999999999998</v>
      </c>
      <c r="F119" s="276">
        <v>9.4859999999999996E-4</v>
      </c>
      <c r="G119" s="271">
        <f t="shared" si="8"/>
        <v>0.2778486</v>
      </c>
      <c r="H119" s="273">
        <v>7215</v>
      </c>
      <c r="I119" s="274" t="s">
        <v>64</v>
      </c>
      <c r="J119" s="279">
        <f t="shared" si="9"/>
        <v>0.72150000000000003</v>
      </c>
      <c r="K119" s="273">
        <v>1471</v>
      </c>
      <c r="L119" s="274" t="s">
        <v>64</v>
      </c>
      <c r="M119" s="277">
        <f t="shared" si="6"/>
        <v>0.14710000000000001</v>
      </c>
      <c r="N119" s="273">
        <v>1679</v>
      </c>
      <c r="O119" s="274" t="s">
        <v>64</v>
      </c>
      <c r="P119" s="277">
        <f t="shared" si="7"/>
        <v>0.16789999999999999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275">
        <v>0.28010000000000002</v>
      </c>
      <c r="F120" s="276">
        <v>9.0090000000000005E-4</v>
      </c>
      <c r="G120" s="271">
        <f t="shared" si="8"/>
        <v>0.2810009</v>
      </c>
      <c r="H120" s="273">
        <v>7621</v>
      </c>
      <c r="I120" s="274" t="s">
        <v>64</v>
      </c>
      <c r="J120" s="279">
        <f t="shared" si="9"/>
        <v>0.7621</v>
      </c>
      <c r="K120" s="273">
        <v>1496</v>
      </c>
      <c r="L120" s="274" t="s">
        <v>64</v>
      </c>
      <c r="M120" s="277">
        <f t="shared" si="6"/>
        <v>0.14960000000000001</v>
      </c>
      <c r="N120" s="273">
        <v>1724</v>
      </c>
      <c r="O120" s="274" t="s">
        <v>64</v>
      </c>
      <c r="P120" s="277">
        <f t="shared" si="7"/>
        <v>0.1724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275">
        <v>0.28270000000000001</v>
      </c>
      <c r="F121" s="276">
        <v>8.5820000000000004E-4</v>
      </c>
      <c r="G121" s="271">
        <f t="shared" si="8"/>
        <v>0.28355819999999998</v>
      </c>
      <c r="H121" s="273">
        <v>8024</v>
      </c>
      <c r="I121" s="274" t="s">
        <v>64</v>
      </c>
      <c r="J121" s="279">
        <f t="shared" si="9"/>
        <v>0.80239999999999989</v>
      </c>
      <c r="K121" s="273">
        <v>1518</v>
      </c>
      <c r="L121" s="274" t="s">
        <v>64</v>
      </c>
      <c r="M121" s="277">
        <f t="shared" si="6"/>
        <v>0.15179999999999999</v>
      </c>
      <c r="N121" s="273">
        <v>1766</v>
      </c>
      <c r="O121" s="274" t="s">
        <v>64</v>
      </c>
      <c r="P121" s="277">
        <f t="shared" si="7"/>
        <v>0.17660000000000001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275">
        <v>0.28470000000000001</v>
      </c>
      <c r="F122" s="276">
        <v>8.1970000000000003E-4</v>
      </c>
      <c r="G122" s="271">
        <f t="shared" si="8"/>
        <v>0.28551969999999999</v>
      </c>
      <c r="H122" s="273">
        <v>8426</v>
      </c>
      <c r="I122" s="274" t="s">
        <v>64</v>
      </c>
      <c r="J122" s="279">
        <f t="shared" si="9"/>
        <v>0.84260000000000002</v>
      </c>
      <c r="K122" s="273">
        <v>1540</v>
      </c>
      <c r="L122" s="274" t="s">
        <v>64</v>
      </c>
      <c r="M122" s="277">
        <f t="shared" si="6"/>
        <v>0.154</v>
      </c>
      <c r="N122" s="273">
        <v>1807</v>
      </c>
      <c r="O122" s="274" t="s">
        <v>64</v>
      </c>
      <c r="P122" s="277">
        <f t="shared" si="7"/>
        <v>0.1807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275">
        <v>0.28620000000000001</v>
      </c>
      <c r="F123" s="276">
        <v>7.8490000000000005E-4</v>
      </c>
      <c r="G123" s="271">
        <f t="shared" si="8"/>
        <v>0.28698489999999999</v>
      </c>
      <c r="H123" s="273">
        <v>8827</v>
      </c>
      <c r="I123" s="274" t="s">
        <v>64</v>
      </c>
      <c r="J123" s="279">
        <f t="shared" si="9"/>
        <v>0.88270000000000004</v>
      </c>
      <c r="K123" s="273">
        <v>1561</v>
      </c>
      <c r="L123" s="274" t="s">
        <v>64</v>
      </c>
      <c r="M123" s="277">
        <f t="shared" si="6"/>
        <v>0.15609999999999999</v>
      </c>
      <c r="N123" s="273">
        <v>1847</v>
      </c>
      <c r="O123" s="274" t="s">
        <v>64</v>
      </c>
      <c r="P123" s="277">
        <f t="shared" si="7"/>
        <v>0.1847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275">
        <v>0.28799999999999998</v>
      </c>
      <c r="F124" s="276">
        <v>7.2429999999999999E-4</v>
      </c>
      <c r="G124" s="271">
        <f t="shared" si="8"/>
        <v>0.28872429999999999</v>
      </c>
      <c r="H124" s="273">
        <v>9626</v>
      </c>
      <c r="I124" s="274" t="s">
        <v>64</v>
      </c>
      <c r="J124" s="279">
        <f t="shared" si="9"/>
        <v>0.9625999999999999</v>
      </c>
      <c r="K124" s="273">
        <v>1601</v>
      </c>
      <c r="L124" s="274" t="s">
        <v>64</v>
      </c>
      <c r="M124" s="277">
        <f t="shared" si="6"/>
        <v>0.16009999999999999</v>
      </c>
      <c r="N124" s="273">
        <v>1923</v>
      </c>
      <c r="O124" s="274" t="s">
        <v>64</v>
      </c>
      <c r="P124" s="277">
        <f t="shared" si="7"/>
        <v>0.1923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275">
        <v>0.28849999999999998</v>
      </c>
      <c r="F125" s="276">
        <v>6.6149999999999998E-4</v>
      </c>
      <c r="G125" s="271">
        <f t="shared" si="8"/>
        <v>0.28916149999999996</v>
      </c>
      <c r="H125" s="273">
        <v>1.06</v>
      </c>
      <c r="I125" s="278" t="s">
        <v>66</v>
      </c>
      <c r="J125" s="279">
        <f t="shared" ref="J125:J134" si="10">H125</f>
        <v>1.06</v>
      </c>
      <c r="K125" s="273">
        <v>1649</v>
      </c>
      <c r="L125" s="274" t="s">
        <v>64</v>
      </c>
      <c r="M125" s="277">
        <f t="shared" si="6"/>
        <v>0.16489999999999999</v>
      </c>
      <c r="N125" s="273">
        <v>2014</v>
      </c>
      <c r="O125" s="274" t="s">
        <v>64</v>
      </c>
      <c r="P125" s="277">
        <f t="shared" si="7"/>
        <v>0.20139999999999997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275">
        <v>0.28749999999999998</v>
      </c>
      <c r="F126" s="276">
        <v>6.0959999999999996E-4</v>
      </c>
      <c r="G126" s="271">
        <f t="shared" si="8"/>
        <v>0.28810959999999997</v>
      </c>
      <c r="H126" s="280">
        <v>1.1599999999999999</v>
      </c>
      <c r="I126" s="274" t="s">
        <v>66</v>
      </c>
      <c r="J126" s="279">
        <f t="shared" si="10"/>
        <v>1.1599999999999999</v>
      </c>
      <c r="K126" s="280">
        <v>1695</v>
      </c>
      <c r="L126" s="281" t="s">
        <v>64</v>
      </c>
      <c r="M126" s="277">
        <f t="shared" si="6"/>
        <v>0.16950000000000001</v>
      </c>
      <c r="N126" s="280">
        <v>2101</v>
      </c>
      <c r="O126" s="281" t="s">
        <v>64</v>
      </c>
      <c r="P126" s="277">
        <f t="shared" si="7"/>
        <v>0.21010000000000001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275">
        <v>0.28539999999999999</v>
      </c>
      <c r="F127" s="276">
        <v>5.6590000000000004E-4</v>
      </c>
      <c r="G127" s="271">
        <f t="shared" si="8"/>
        <v>0.2859659</v>
      </c>
      <c r="H127" s="280">
        <v>1.26</v>
      </c>
      <c r="I127" s="281" t="s">
        <v>66</v>
      </c>
      <c r="J127" s="279">
        <f t="shared" si="10"/>
        <v>1.26</v>
      </c>
      <c r="K127" s="280">
        <v>1738</v>
      </c>
      <c r="L127" s="281" t="s">
        <v>64</v>
      </c>
      <c r="M127" s="277">
        <f t="shared" si="6"/>
        <v>0.17380000000000001</v>
      </c>
      <c r="N127" s="280">
        <v>2185</v>
      </c>
      <c r="O127" s="281" t="s">
        <v>64</v>
      </c>
      <c r="P127" s="277">
        <f t="shared" si="7"/>
        <v>0.2185</v>
      </c>
    </row>
    <row r="128" spans="1:16">
      <c r="A128" s="186"/>
      <c r="B128" s="89">
        <v>300</v>
      </c>
      <c r="C128" s="90" t="s">
        <v>63</v>
      </c>
      <c r="D128" s="74">
        <f t="shared" ref="D128:D140" si="11">B128/1000/$C$5</f>
        <v>0.15</v>
      </c>
      <c r="E128" s="275">
        <v>0.28249999999999997</v>
      </c>
      <c r="F128" s="276">
        <v>5.2859999999999995E-4</v>
      </c>
      <c r="G128" s="271">
        <f t="shared" si="8"/>
        <v>0.28302859999999996</v>
      </c>
      <c r="H128" s="273">
        <v>1.37</v>
      </c>
      <c r="I128" s="274" t="s">
        <v>66</v>
      </c>
      <c r="J128" s="279">
        <f t="shared" si="10"/>
        <v>1.37</v>
      </c>
      <c r="K128" s="280">
        <v>1779</v>
      </c>
      <c r="L128" s="281" t="s">
        <v>64</v>
      </c>
      <c r="M128" s="277">
        <f t="shared" si="6"/>
        <v>0.1779</v>
      </c>
      <c r="N128" s="280">
        <v>2267</v>
      </c>
      <c r="O128" s="281" t="s">
        <v>64</v>
      </c>
      <c r="P128" s="277">
        <f t="shared" si="7"/>
        <v>0.22669999999999998</v>
      </c>
    </row>
    <row r="129" spans="1:16">
      <c r="A129" s="186"/>
      <c r="B129" s="89">
        <v>325</v>
      </c>
      <c r="C129" s="90" t="s">
        <v>63</v>
      </c>
      <c r="D129" s="74">
        <f t="shared" si="11"/>
        <v>0.16250000000000001</v>
      </c>
      <c r="E129" s="275">
        <v>0.27910000000000001</v>
      </c>
      <c r="F129" s="276">
        <v>4.9629999999999997E-4</v>
      </c>
      <c r="G129" s="271">
        <f t="shared" si="8"/>
        <v>0.27959630000000002</v>
      </c>
      <c r="H129" s="273">
        <v>1.47</v>
      </c>
      <c r="I129" s="274" t="s">
        <v>66</v>
      </c>
      <c r="J129" s="279">
        <f t="shared" si="10"/>
        <v>1.47</v>
      </c>
      <c r="K129" s="280">
        <v>1819</v>
      </c>
      <c r="L129" s="281" t="s">
        <v>64</v>
      </c>
      <c r="M129" s="277">
        <f t="shared" si="6"/>
        <v>0.18190000000000001</v>
      </c>
      <c r="N129" s="280">
        <v>2347</v>
      </c>
      <c r="O129" s="281" t="s">
        <v>64</v>
      </c>
      <c r="P129" s="277">
        <f t="shared" si="7"/>
        <v>0.23469999999999999</v>
      </c>
    </row>
    <row r="130" spans="1:16">
      <c r="A130" s="186"/>
      <c r="B130" s="89">
        <v>350</v>
      </c>
      <c r="C130" s="90" t="s">
        <v>63</v>
      </c>
      <c r="D130" s="74">
        <f t="shared" si="11"/>
        <v>0.17499999999999999</v>
      </c>
      <c r="E130" s="275">
        <v>0.27529999999999999</v>
      </c>
      <c r="F130" s="276">
        <v>4.6799999999999999E-4</v>
      </c>
      <c r="G130" s="271">
        <f t="shared" si="8"/>
        <v>0.27576800000000001</v>
      </c>
      <c r="H130" s="273">
        <v>1.58</v>
      </c>
      <c r="I130" s="274" t="s">
        <v>66</v>
      </c>
      <c r="J130" s="279">
        <f t="shared" si="10"/>
        <v>1.58</v>
      </c>
      <c r="K130" s="280">
        <v>1858</v>
      </c>
      <c r="L130" s="281" t="s">
        <v>64</v>
      </c>
      <c r="M130" s="277">
        <f t="shared" si="6"/>
        <v>0.18580000000000002</v>
      </c>
      <c r="N130" s="280">
        <v>2427</v>
      </c>
      <c r="O130" s="281" t="s">
        <v>64</v>
      </c>
      <c r="P130" s="277">
        <f t="shared" si="7"/>
        <v>0.2427</v>
      </c>
    </row>
    <row r="131" spans="1:16">
      <c r="A131" s="186"/>
      <c r="B131" s="89">
        <v>375</v>
      </c>
      <c r="C131" s="90" t="s">
        <v>63</v>
      </c>
      <c r="D131" s="74">
        <f t="shared" si="11"/>
        <v>0.1875</v>
      </c>
      <c r="E131" s="275">
        <v>0.2712</v>
      </c>
      <c r="F131" s="276">
        <v>4.4309999999999998E-4</v>
      </c>
      <c r="G131" s="271">
        <f t="shared" si="8"/>
        <v>0.27164309999999997</v>
      </c>
      <c r="H131" s="273">
        <v>1.68</v>
      </c>
      <c r="I131" s="274" t="s">
        <v>66</v>
      </c>
      <c r="J131" s="279">
        <f t="shared" si="10"/>
        <v>1.68</v>
      </c>
      <c r="K131" s="280">
        <v>1897</v>
      </c>
      <c r="L131" s="281" t="s">
        <v>64</v>
      </c>
      <c r="M131" s="277">
        <f t="shared" si="6"/>
        <v>0.18970000000000001</v>
      </c>
      <c r="N131" s="280">
        <v>2506</v>
      </c>
      <c r="O131" s="281" t="s">
        <v>64</v>
      </c>
      <c r="P131" s="277">
        <f t="shared" si="7"/>
        <v>0.25059999999999999</v>
      </c>
    </row>
    <row r="132" spans="1:16">
      <c r="A132" s="186"/>
      <c r="B132" s="89">
        <v>400</v>
      </c>
      <c r="C132" s="90" t="s">
        <v>63</v>
      </c>
      <c r="D132" s="74">
        <f t="shared" si="11"/>
        <v>0.2</v>
      </c>
      <c r="E132" s="275">
        <v>0.26700000000000002</v>
      </c>
      <c r="F132" s="276">
        <v>4.2089999999999999E-4</v>
      </c>
      <c r="G132" s="271">
        <f t="shared" si="8"/>
        <v>0.26742090000000002</v>
      </c>
      <c r="H132" s="273">
        <v>1.79</v>
      </c>
      <c r="I132" s="274" t="s">
        <v>66</v>
      </c>
      <c r="J132" s="279">
        <f t="shared" si="10"/>
        <v>1.79</v>
      </c>
      <c r="K132" s="280">
        <v>1935</v>
      </c>
      <c r="L132" s="281" t="s">
        <v>64</v>
      </c>
      <c r="M132" s="277">
        <f t="shared" si="6"/>
        <v>0.19350000000000001</v>
      </c>
      <c r="N132" s="280">
        <v>2584</v>
      </c>
      <c r="O132" s="281" t="s">
        <v>64</v>
      </c>
      <c r="P132" s="277">
        <f t="shared" si="7"/>
        <v>0.25840000000000002</v>
      </c>
    </row>
    <row r="133" spans="1:16">
      <c r="A133" s="186"/>
      <c r="B133" s="89">
        <v>450</v>
      </c>
      <c r="C133" s="90" t="s">
        <v>63</v>
      </c>
      <c r="D133" s="74">
        <f t="shared" si="11"/>
        <v>0.22500000000000001</v>
      </c>
      <c r="E133" s="275">
        <v>0.25829999999999997</v>
      </c>
      <c r="F133" s="276">
        <v>3.8299999999999999E-4</v>
      </c>
      <c r="G133" s="271">
        <f t="shared" si="8"/>
        <v>0.258683</v>
      </c>
      <c r="H133" s="273">
        <v>2.02</v>
      </c>
      <c r="I133" s="274" t="s">
        <v>66</v>
      </c>
      <c r="J133" s="279">
        <f t="shared" si="10"/>
        <v>2.02</v>
      </c>
      <c r="K133" s="280">
        <v>2023</v>
      </c>
      <c r="L133" s="281" t="s">
        <v>64</v>
      </c>
      <c r="M133" s="277">
        <f t="shared" si="6"/>
        <v>0.20230000000000001</v>
      </c>
      <c r="N133" s="280">
        <v>2741</v>
      </c>
      <c r="O133" s="281" t="s">
        <v>64</v>
      </c>
      <c r="P133" s="277">
        <f t="shared" si="7"/>
        <v>0.27410000000000001</v>
      </c>
    </row>
    <row r="134" spans="1:16">
      <c r="A134" s="186"/>
      <c r="B134" s="89">
        <v>500</v>
      </c>
      <c r="C134" s="90" t="s">
        <v>63</v>
      </c>
      <c r="D134" s="74">
        <f t="shared" si="11"/>
        <v>0.25</v>
      </c>
      <c r="E134" s="275">
        <v>0.24979999999999999</v>
      </c>
      <c r="F134" s="276">
        <v>3.5179999999999999E-4</v>
      </c>
      <c r="G134" s="271">
        <f t="shared" si="8"/>
        <v>0.25015179999999998</v>
      </c>
      <c r="H134" s="273">
        <v>2.25</v>
      </c>
      <c r="I134" s="274" t="s">
        <v>66</v>
      </c>
      <c r="J134" s="279">
        <f t="shared" si="10"/>
        <v>2.25</v>
      </c>
      <c r="K134" s="280">
        <v>2110</v>
      </c>
      <c r="L134" s="281" t="s">
        <v>64</v>
      </c>
      <c r="M134" s="277">
        <f t="shared" si="6"/>
        <v>0.21099999999999999</v>
      </c>
      <c r="N134" s="280">
        <v>2899</v>
      </c>
      <c r="O134" s="281" t="s">
        <v>64</v>
      </c>
      <c r="P134" s="277">
        <f t="shared" si="7"/>
        <v>0.28989999999999999</v>
      </c>
    </row>
    <row r="135" spans="1:16">
      <c r="A135" s="186"/>
      <c r="B135" s="89">
        <v>550</v>
      </c>
      <c r="C135" s="90" t="s">
        <v>63</v>
      </c>
      <c r="D135" s="74">
        <f t="shared" si="11"/>
        <v>0.27500000000000002</v>
      </c>
      <c r="E135" s="275">
        <v>0.24149999999999999</v>
      </c>
      <c r="F135" s="276">
        <v>3.257E-4</v>
      </c>
      <c r="G135" s="271">
        <f t="shared" si="8"/>
        <v>0.2418257</v>
      </c>
      <c r="H135" s="273">
        <v>2.4900000000000002</v>
      </c>
      <c r="I135" s="274" t="s">
        <v>66</v>
      </c>
      <c r="J135" s="279">
        <f t="shared" ref="J135:J194" si="12">H135</f>
        <v>2.4900000000000002</v>
      </c>
      <c r="K135" s="280">
        <v>2198</v>
      </c>
      <c r="L135" s="281" t="s">
        <v>64</v>
      </c>
      <c r="M135" s="277">
        <f t="shared" si="6"/>
        <v>0.2198</v>
      </c>
      <c r="N135" s="280">
        <v>3060</v>
      </c>
      <c r="O135" s="281" t="s">
        <v>64</v>
      </c>
      <c r="P135" s="277">
        <f t="shared" si="7"/>
        <v>0.30599999999999999</v>
      </c>
    </row>
    <row r="136" spans="1:16">
      <c r="A136" s="186"/>
      <c r="B136" s="89">
        <v>600</v>
      </c>
      <c r="C136" s="90" t="s">
        <v>63</v>
      </c>
      <c r="D136" s="74">
        <f t="shared" si="11"/>
        <v>0.3</v>
      </c>
      <c r="E136" s="275">
        <v>0.2336</v>
      </c>
      <c r="F136" s="276">
        <v>3.035E-4</v>
      </c>
      <c r="G136" s="271">
        <f t="shared" si="8"/>
        <v>0.23390350000000001</v>
      </c>
      <c r="H136" s="273">
        <v>2.74</v>
      </c>
      <c r="I136" s="274" t="s">
        <v>66</v>
      </c>
      <c r="J136" s="279">
        <f t="shared" si="12"/>
        <v>2.74</v>
      </c>
      <c r="K136" s="280">
        <v>2286</v>
      </c>
      <c r="L136" s="281" t="s">
        <v>64</v>
      </c>
      <c r="M136" s="277">
        <f t="shared" si="6"/>
        <v>0.2286</v>
      </c>
      <c r="N136" s="280">
        <v>3222</v>
      </c>
      <c r="O136" s="281" t="s">
        <v>64</v>
      </c>
      <c r="P136" s="277">
        <f t="shared" si="7"/>
        <v>0.32219999999999999</v>
      </c>
    </row>
    <row r="137" spans="1:16">
      <c r="A137" s="186"/>
      <c r="B137" s="89">
        <v>650</v>
      </c>
      <c r="C137" s="90" t="s">
        <v>63</v>
      </c>
      <c r="D137" s="74">
        <f t="shared" si="11"/>
        <v>0.32500000000000001</v>
      </c>
      <c r="E137" s="275">
        <v>0.2261</v>
      </c>
      <c r="F137" s="276">
        <v>2.8439999999999997E-4</v>
      </c>
      <c r="G137" s="271">
        <f t="shared" si="8"/>
        <v>0.22638439999999999</v>
      </c>
      <c r="H137" s="273">
        <v>3</v>
      </c>
      <c r="I137" s="274" t="s">
        <v>66</v>
      </c>
      <c r="J137" s="279">
        <f t="shared" si="12"/>
        <v>3</v>
      </c>
      <c r="K137" s="280">
        <v>2376</v>
      </c>
      <c r="L137" s="281" t="s">
        <v>64</v>
      </c>
      <c r="M137" s="277">
        <f t="shared" si="6"/>
        <v>0.23759999999999998</v>
      </c>
      <c r="N137" s="280">
        <v>3388</v>
      </c>
      <c r="O137" s="281" t="s">
        <v>64</v>
      </c>
      <c r="P137" s="277">
        <f t="shared" si="7"/>
        <v>0.33879999999999999</v>
      </c>
    </row>
    <row r="138" spans="1:16">
      <c r="A138" s="186"/>
      <c r="B138" s="89">
        <v>700</v>
      </c>
      <c r="C138" s="90" t="s">
        <v>63</v>
      </c>
      <c r="D138" s="74">
        <f t="shared" si="11"/>
        <v>0.35</v>
      </c>
      <c r="E138" s="275">
        <v>0.21909999999999999</v>
      </c>
      <c r="F138" s="276">
        <v>2.676E-4</v>
      </c>
      <c r="G138" s="271">
        <f t="shared" si="8"/>
        <v>0.2193676</v>
      </c>
      <c r="H138" s="273">
        <v>3.26</v>
      </c>
      <c r="I138" s="274" t="s">
        <v>66</v>
      </c>
      <c r="J138" s="279">
        <f t="shared" si="12"/>
        <v>3.26</v>
      </c>
      <c r="K138" s="280">
        <v>2467</v>
      </c>
      <c r="L138" s="281" t="s">
        <v>64</v>
      </c>
      <c r="M138" s="277">
        <f t="shared" si="6"/>
        <v>0.2467</v>
      </c>
      <c r="N138" s="280">
        <v>3557</v>
      </c>
      <c r="O138" s="281" t="s">
        <v>64</v>
      </c>
      <c r="P138" s="277">
        <f t="shared" si="7"/>
        <v>0.35570000000000002</v>
      </c>
    </row>
    <row r="139" spans="1:16">
      <c r="A139" s="186"/>
      <c r="B139" s="89">
        <v>800</v>
      </c>
      <c r="C139" s="90" t="s">
        <v>63</v>
      </c>
      <c r="D139" s="74">
        <f t="shared" si="11"/>
        <v>0.4</v>
      </c>
      <c r="E139" s="275">
        <v>0.20619999999999999</v>
      </c>
      <c r="F139" s="276">
        <v>2.399E-4</v>
      </c>
      <c r="G139" s="271">
        <f t="shared" si="8"/>
        <v>0.20643989999999998</v>
      </c>
      <c r="H139" s="273">
        <v>3.82</v>
      </c>
      <c r="I139" s="274" t="s">
        <v>66</v>
      </c>
      <c r="J139" s="279">
        <f t="shared" si="12"/>
        <v>3.82</v>
      </c>
      <c r="K139" s="280">
        <v>2711</v>
      </c>
      <c r="L139" s="281" t="s">
        <v>64</v>
      </c>
      <c r="M139" s="277">
        <f t="shared" si="6"/>
        <v>0.27110000000000001</v>
      </c>
      <c r="N139" s="280">
        <v>3906</v>
      </c>
      <c r="O139" s="281" t="s">
        <v>64</v>
      </c>
      <c r="P139" s="277">
        <f t="shared" si="7"/>
        <v>0.3906</v>
      </c>
    </row>
    <row r="140" spans="1:16">
      <c r="A140" s="186"/>
      <c r="B140" s="89">
        <v>900</v>
      </c>
      <c r="C140" s="95" t="s">
        <v>63</v>
      </c>
      <c r="D140" s="74">
        <f t="shared" si="11"/>
        <v>0.45</v>
      </c>
      <c r="E140" s="275">
        <v>0.19489999999999999</v>
      </c>
      <c r="F140" s="276">
        <v>2.176E-4</v>
      </c>
      <c r="G140" s="271">
        <f t="shared" si="8"/>
        <v>0.1951176</v>
      </c>
      <c r="H140" s="273">
        <v>4.41</v>
      </c>
      <c r="I140" s="274" t="s">
        <v>66</v>
      </c>
      <c r="J140" s="279">
        <f t="shared" si="12"/>
        <v>4.41</v>
      </c>
      <c r="K140" s="280">
        <v>2959</v>
      </c>
      <c r="L140" s="281" t="s">
        <v>64</v>
      </c>
      <c r="M140" s="277">
        <f t="shared" si="6"/>
        <v>0.2959</v>
      </c>
      <c r="N140" s="280">
        <v>4271</v>
      </c>
      <c r="O140" s="281" t="s">
        <v>64</v>
      </c>
      <c r="P140" s="277">
        <f t="shared" si="7"/>
        <v>0.42709999999999998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275">
        <v>0.18490000000000001</v>
      </c>
      <c r="F141" s="276">
        <v>1.995E-4</v>
      </c>
      <c r="G141" s="271">
        <f t="shared" si="8"/>
        <v>0.1850995</v>
      </c>
      <c r="H141" s="280">
        <v>5.04</v>
      </c>
      <c r="I141" s="281" t="s">
        <v>66</v>
      </c>
      <c r="J141" s="279">
        <f t="shared" si="12"/>
        <v>5.04</v>
      </c>
      <c r="K141" s="280">
        <v>3213</v>
      </c>
      <c r="L141" s="281" t="s">
        <v>64</v>
      </c>
      <c r="M141" s="277">
        <f t="shared" si="6"/>
        <v>0.32130000000000003</v>
      </c>
      <c r="N141" s="280">
        <v>4653</v>
      </c>
      <c r="O141" s="281" t="s">
        <v>64</v>
      </c>
      <c r="P141" s="277">
        <f t="shared" si="7"/>
        <v>0.46529999999999994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275">
        <v>0.17610000000000001</v>
      </c>
      <c r="F142" s="276">
        <v>1.8430000000000001E-4</v>
      </c>
      <c r="G142" s="271">
        <f t="shared" si="8"/>
        <v>0.1762843</v>
      </c>
      <c r="H142" s="280">
        <v>5.7</v>
      </c>
      <c r="I142" s="281" t="s">
        <v>66</v>
      </c>
      <c r="J142" s="279">
        <f t="shared" si="12"/>
        <v>5.7</v>
      </c>
      <c r="K142" s="280">
        <v>3474</v>
      </c>
      <c r="L142" s="281" t="s">
        <v>64</v>
      </c>
      <c r="M142" s="277">
        <f t="shared" si="6"/>
        <v>0.34740000000000004</v>
      </c>
      <c r="N142" s="280">
        <v>5050</v>
      </c>
      <c r="O142" s="281" t="s">
        <v>64</v>
      </c>
      <c r="P142" s="277">
        <f t="shared" si="7"/>
        <v>0.505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275">
        <v>0.1681</v>
      </c>
      <c r="F143" s="276">
        <v>1.7139999999999999E-4</v>
      </c>
      <c r="G143" s="271">
        <f t="shared" si="8"/>
        <v>0.16827139999999999</v>
      </c>
      <c r="H143" s="280">
        <v>6.39</v>
      </c>
      <c r="I143" s="281" t="s">
        <v>66</v>
      </c>
      <c r="J143" s="279">
        <f t="shared" si="12"/>
        <v>6.39</v>
      </c>
      <c r="K143" s="280">
        <v>3740</v>
      </c>
      <c r="L143" s="281" t="s">
        <v>64</v>
      </c>
      <c r="M143" s="277">
        <f t="shared" si="6"/>
        <v>0.374</v>
      </c>
      <c r="N143" s="280">
        <v>5464</v>
      </c>
      <c r="O143" s="281" t="s">
        <v>64</v>
      </c>
      <c r="P143" s="277">
        <f t="shared" si="7"/>
        <v>0.5464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275">
        <v>0.161</v>
      </c>
      <c r="F144" s="276">
        <v>1.6029999999999999E-4</v>
      </c>
      <c r="G144" s="271">
        <f t="shared" si="8"/>
        <v>0.16116030000000001</v>
      </c>
      <c r="H144" s="280">
        <v>7.11</v>
      </c>
      <c r="I144" s="281" t="s">
        <v>66</v>
      </c>
      <c r="J144" s="279">
        <f t="shared" si="12"/>
        <v>7.11</v>
      </c>
      <c r="K144" s="280">
        <v>4012</v>
      </c>
      <c r="L144" s="281" t="s">
        <v>64</v>
      </c>
      <c r="M144" s="277">
        <f t="shared" si="6"/>
        <v>0.40119999999999995</v>
      </c>
      <c r="N144" s="280">
        <v>5893</v>
      </c>
      <c r="O144" s="281" t="s">
        <v>64</v>
      </c>
      <c r="P144" s="277">
        <f t="shared" si="7"/>
        <v>0.58929999999999993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275">
        <v>0.1545</v>
      </c>
      <c r="F145" s="276">
        <v>1.506E-4</v>
      </c>
      <c r="G145" s="271">
        <f t="shared" si="8"/>
        <v>0.1546506</v>
      </c>
      <c r="H145" s="280">
        <v>7.87</v>
      </c>
      <c r="I145" s="281" t="s">
        <v>66</v>
      </c>
      <c r="J145" s="279">
        <f t="shared" si="12"/>
        <v>7.87</v>
      </c>
      <c r="K145" s="280">
        <v>4290</v>
      </c>
      <c r="L145" s="281" t="s">
        <v>64</v>
      </c>
      <c r="M145" s="277">
        <f t="shared" si="6"/>
        <v>0.42899999999999999</v>
      </c>
      <c r="N145" s="280">
        <v>6339</v>
      </c>
      <c r="O145" s="281" t="s">
        <v>64</v>
      </c>
      <c r="P145" s="277">
        <f t="shared" si="7"/>
        <v>0.63390000000000002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275">
        <v>0.14860000000000001</v>
      </c>
      <c r="F146" s="276">
        <v>1.4210000000000001E-4</v>
      </c>
      <c r="G146" s="271">
        <f t="shared" si="8"/>
        <v>0.14874210000000002</v>
      </c>
      <c r="H146" s="280">
        <v>8.66</v>
      </c>
      <c r="I146" s="281" t="s">
        <v>66</v>
      </c>
      <c r="J146" s="279">
        <f t="shared" si="12"/>
        <v>8.66</v>
      </c>
      <c r="K146" s="280">
        <v>4574</v>
      </c>
      <c r="L146" s="281" t="s">
        <v>64</v>
      </c>
      <c r="M146" s="277">
        <f t="shared" si="6"/>
        <v>0.45739999999999997</v>
      </c>
      <c r="N146" s="280">
        <v>6800</v>
      </c>
      <c r="O146" s="281" t="s">
        <v>64</v>
      </c>
      <c r="P146" s="277">
        <f t="shared" si="7"/>
        <v>0.67999999999999994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275">
        <v>0.14330000000000001</v>
      </c>
      <c r="F147" s="276">
        <v>1.3459999999999999E-4</v>
      </c>
      <c r="G147" s="271">
        <f t="shared" si="8"/>
        <v>0.14343460000000002</v>
      </c>
      <c r="H147" s="280">
        <v>9.4700000000000006</v>
      </c>
      <c r="I147" s="281" t="s">
        <v>66</v>
      </c>
      <c r="J147" s="279">
        <f t="shared" si="12"/>
        <v>9.4700000000000006</v>
      </c>
      <c r="K147" s="280">
        <v>4864</v>
      </c>
      <c r="L147" s="281" t="s">
        <v>64</v>
      </c>
      <c r="M147" s="277">
        <f t="shared" si="6"/>
        <v>0.4864</v>
      </c>
      <c r="N147" s="280">
        <v>7276</v>
      </c>
      <c r="O147" s="281" t="s">
        <v>64</v>
      </c>
      <c r="P147" s="277">
        <f t="shared" si="7"/>
        <v>0.72760000000000002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275">
        <v>0.1384</v>
      </c>
      <c r="F148" s="276">
        <v>1.2789999999999999E-4</v>
      </c>
      <c r="G148" s="271">
        <f t="shared" si="8"/>
        <v>0.13852789999999998</v>
      </c>
      <c r="H148" s="280">
        <v>10.32</v>
      </c>
      <c r="I148" s="281" t="s">
        <v>66</v>
      </c>
      <c r="J148" s="279">
        <f t="shared" si="12"/>
        <v>10.32</v>
      </c>
      <c r="K148" s="280">
        <v>5160</v>
      </c>
      <c r="L148" s="281" t="s">
        <v>64</v>
      </c>
      <c r="M148" s="277">
        <f t="shared" ref="M148:M159" si="14">K148/1000/10</f>
        <v>0.51600000000000001</v>
      </c>
      <c r="N148" s="280">
        <v>7768</v>
      </c>
      <c r="O148" s="281" t="s">
        <v>64</v>
      </c>
      <c r="P148" s="277">
        <f t="shared" ref="P148:P154" si="15">N148/1000/10</f>
        <v>0.77679999999999993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275">
        <v>0.1338</v>
      </c>
      <c r="F149" s="276">
        <v>1.219E-4</v>
      </c>
      <c r="G149" s="271">
        <f t="shared" ref="G149:G212" si="16">E149+F149</f>
        <v>0.13392190000000001</v>
      </c>
      <c r="H149" s="280">
        <v>11.2</v>
      </c>
      <c r="I149" s="281" t="s">
        <v>66</v>
      </c>
      <c r="J149" s="279">
        <f t="shared" si="12"/>
        <v>11.2</v>
      </c>
      <c r="K149" s="280">
        <v>5461</v>
      </c>
      <c r="L149" s="281" t="s">
        <v>64</v>
      </c>
      <c r="M149" s="277">
        <f t="shared" si="14"/>
        <v>0.54610000000000003</v>
      </c>
      <c r="N149" s="280">
        <v>8274</v>
      </c>
      <c r="O149" s="281" t="s">
        <v>64</v>
      </c>
      <c r="P149" s="277">
        <f t="shared" si="15"/>
        <v>0.82739999999999991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275">
        <v>0.1258</v>
      </c>
      <c r="F150" s="276">
        <v>1.115E-4</v>
      </c>
      <c r="G150" s="271">
        <f t="shared" si="16"/>
        <v>0.12591149999999998</v>
      </c>
      <c r="H150" s="280">
        <v>13.04</v>
      </c>
      <c r="I150" s="281" t="s">
        <v>66</v>
      </c>
      <c r="J150" s="279">
        <f t="shared" si="12"/>
        <v>13.04</v>
      </c>
      <c r="K150" s="280">
        <v>6346</v>
      </c>
      <c r="L150" s="281" t="s">
        <v>64</v>
      </c>
      <c r="M150" s="277">
        <f t="shared" si="14"/>
        <v>0.63460000000000005</v>
      </c>
      <c r="N150" s="280">
        <v>9329</v>
      </c>
      <c r="O150" s="281" t="s">
        <v>64</v>
      </c>
      <c r="P150" s="277">
        <f t="shared" si="15"/>
        <v>0.93290000000000006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275">
        <v>0.1181</v>
      </c>
      <c r="F151" s="276">
        <v>1.009E-4</v>
      </c>
      <c r="G151" s="271">
        <f t="shared" si="16"/>
        <v>0.1182009</v>
      </c>
      <c r="H151" s="280">
        <v>15.49</v>
      </c>
      <c r="I151" s="281" t="s">
        <v>66</v>
      </c>
      <c r="J151" s="279">
        <f t="shared" si="12"/>
        <v>15.49</v>
      </c>
      <c r="K151" s="280">
        <v>7593</v>
      </c>
      <c r="L151" s="281" t="s">
        <v>64</v>
      </c>
      <c r="M151" s="277">
        <f t="shared" si="14"/>
        <v>0.75929999999999997</v>
      </c>
      <c r="N151" s="280">
        <v>1.07</v>
      </c>
      <c r="O151" s="282" t="s">
        <v>66</v>
      </c>
      <c r="P151" s="277">
        <f t="shared" ref="P151:P154" si="17">N151</f>
        <v>1.07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275">
        <v>0.111</v>
      </c>
      <c r="F152" s="276">
        <v>9.2189999999999997E-5</v>
      </c>
      <c r="G152" s="271">
        <f t="shared" si="16"/>
        <v>0.11109219000000001</v>
      </c>
      <c r="H152" s="280">
        <v>18.09</v>
      </c>
      <c r="I152" s="281" t="s">
        <v>66</v>
      </c>
      <c r="J152" s="279">
        <f t="shared" si="12"/>
        <v>18.09</v>
      </c>
      <c r="K152" s="280">
        <v>8809</v>
      </c>
      <c r="L152" s="281" t="s">
        <v>64</v>
      </c>
      <c r="M152" s="277">
        <f t="shared" si="14"/>
        <v>0.88089999999999991</v>
      </c>
      <c r="N152" s="280">
        <v>1.22</v>
      </c>
      <c r="O152" s="281" t="s">
        <v>66</v>
      </c>
      <c r="P152" s="277">
        <f t="shared" si="17"/>
        <v>1.22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275">
        <v>0.1051</v>
      </c>
      <c r="F153" s="276">
        <v>8.4989999999999998E-5</v>
      </c>
      <c r="G153" s="271">
        <f t="shared" si="16"/>
        <v>0.10518498999999999</v>
      </c>
      <c r="H153" s="280">
        <v>20.86</v>
      </c>
      <c r="I153" s="281" t="s">
        <v>66</v>
      </c>
      <c r="J153" s="279">
        <f t="shared" si="12"/>
        <v>20.86</v>
      </c>
      <c r="K153" s="280">
        <v>1</v>
      </c>
      <c r="L153" s="282" t="s">
        <v>66</v>
      </c>
      <c r="M153" s="277">
        <f t="shared" ref="M153:M159" si="18">K153</f>
        <v>1</v>
      </c>
      <c r="N153" s="280">
        <v>1.37</v>
      </c>
      <c r="O153" s="281" t="s">
        <v>66</v>
      </c>
      <c r="P153" s="277">
        <f t="shared" si="17"/>
        <v>1.37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275">
        <v>9.9849999999999994E-2</v>
      </c>
      <c r="F154" s="276">
        <v>7.8880000000000004E-5</v>
      </c>
      <c r="G154" s="271">
        <f t="shared" si="16"/>
        <v>9.9928879999999998E-2</v>
      </c>
      <c r="H154" s="280">
        <v>23.77</v>
      </c>
      <c r="I154" s="281" t="s">
        <v>66</v>
      </c>
      <c r="J154" s="279">
        <f t="shared" si="12"/>
        <v>23.77</v>
      </c>
      <c r="K154" s="280">
        <v>1.1200000000000001</v>
      </c>
      <c r="L154" s="281" t="s">
        <v>66</v>
      </c>
      <c r="M154" s="277">
        <f t="shared" si="18"/>
        <v>1.1200000000000001</v>
      </c>
      <c r="N154" s="280">
        <v>1.53</v>
      </c>
      <c r="O154" s="281" t="s">
        <v>66</v>
      </c>
      <c r="P154" s="277">
        <f t="shared" si="17"/>
        <v>1.53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275">
        <v>9.5189999999999997E-2</v>
      </c>
      <c r="F155" s="276">
        <v>7.3650000000000001E-5</v>
      </c>
      <c r="G155" s="271">
        <f t="shared" si="16"/>
        <v>9.5263649999999991E-2</v>
      </c>
      <c r="H155" s="280">
        <v>26.84</v>
      </c>
      <c r="I155" s="281" t="s">
        <v>66</v>
      </c>
      <c r="J155" s="279">
        <f t="shared" si="12"/>
        <v>26.84</v>
      </c>
      <c r="K155" s="280">
        <v>1.24</v>
      </c>
      <c r="L155" s="281" t="s">
        <v>66</v>
      </c>
      <c r="M155" s="277">
        <f t="shared" si="18"/>
        <v>1.24</v>
      </c>
      <c r="N155" s="280">
        <v>1.7</v>
      </c>
      <c r="O155" s="281" t="s">
        <v>66</v>
      </c>
      <c r="P155" s="277">
        <f t="shared" ref="P155:P206" si="19">N155</f>
        <v>1.7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275">
        <v>9.1020000000000004E-2</v>
      </c>
      <c r="F156" s="276">
        <v>6.9099999999999999E-5</v>
      </c>
      <c r="G156" s="271">
        <f t="shared" si="16"/>
        <v>9.1089100000000006E-2</v>
      </c>
      <c r="H156" s="280">
        <v>30.05</v>
      </c>
      <c r="I156" s="281" t="s">
        <v>66</v>
      </c>
      <c r="J156" s="279">
        <f t="shared" si="12"/>
        <v>30.05</v>
      </c>
      <c r="K156" s="280">
        <v>1.37</v>
      </c>
      <c r="L156" s="281" t="s">
        <v>66</v>
      </c>
      <c r="M156" s="277">
        <f t="shared" si="18"/>
        <v>1.37</v>
      </c>
      <c r="N156" s="280">
        <v>1.87</v>
      </c>
      <c r="O156" s="281" t="s">
        <v>66</v>
      </c>
      <c r="P156" s="277">
        <f t="shared" si="19"/>
        <v>1.87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275">
        <v>8.7249999999999994E-2</v>
      </c>
      <c r="F157" s="276">
        <v>6.512E-5</v>
      </c>
      <c r="G157" s="271">
        <f t="shared" si="16"/>
        <v>8.7315119999999996E-2</v>
      </c>
      <c r="H157" s="280">
        <v>33.4</v>
      </c>
      <c r="I157" s="281" t="s">
        <v>66</v>
      </c>
      <c r="J157" s="279">
        <f t="shared" si="12"/>
        <v>33.4</v>
      </c>
      <c r="K157" s="280">
        <v>1.49</v>
      </c>
      <c r="L157" s="281" t="s">
        <v>66</v>
      </c>
      <c r="M157" s="277">
        <f t="shared" si="18"/>
        <v>1.49</v>
      </c>
      <c r="N157" s="280">
        <v>2.0499999999999998</v>
      </c>
      <c r="O157" s="281" t="s">
        <v>66</v>
      </c>
      <c r="P157" s="277">
        <f t="shared" si="19"/>
        <v>2.0499999999999998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275">
        <v>8.3830000000000002E-2</v>
      </c>
      <c r="F158" s="276">
        <v>6.1589999999999998E-5</v>
      </c>
      <c r="G158" s="271">
        <f t="shared" si="16"/>
        <v>8.3891590000000002E-2</v>
      </c>
      <c r="H158" s="280">
        <v>36.9</v>
      </c>
      <c r="I158" s="281" t="s">
        <v>66</v>
      </c>
      <c r="J158" s="279">
        <f t="shared" si="12"/>
        <v>36.9</v>
      </c>
      <c r="K158" s="280">
        <v>1.61</v>
      </c>
      <c r="L158" s="281" t="s">
        <v>66</v>
      </c>
      <c r="M158" s="277">
        <f t="shared" si="18"/>
        <v>1.61</v>
      </c>
      <c r="N158" s="280">
        <v>2.2400000000000002</v>
      </c>
      <c r="O158" s="281" t="s">
        <v>66</v>
      </c>
      <c r="P158" s="277">
        <f t="shared" si="19"/>
        <v>2.2400000000000002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275">
        <v>7.7859999999999999E-2</v>
      </c>
      <c r="F159" s="276">
        <v>5.5630000000000001E-5</v>
      </c>
      <c r="G159" s="271">
        <f t="shared" si="16"/>
        <v>7.791563E-2</v>
      </c>
      <c r="H159" s="280">
        <v>44.3</v>
      </c>
      <c r="I159" s="281" t="s">
        <v>66</v>
      </c>
      <c r="J159" s="279">
        <f t="shared" si="12"/>
        <v>44.3</v>
      </c>
      <c r="K159" s="280">
        <v>2.0099999999999998</v>
      </c>
      <c r="L159" s="281" t="s">
        <v>66</v>
      </c>
      <c r="M159" s="277">
        <f t="shared" si="18"/>
        <v>2.0099999999999998</v>
      </c>
      <c r="N159" s="280">
        <v>2.63</v>
      </c>
      <c r="O159" s="281" t="s">
        <v>66</v>
      </c>
      <c r="P159" s="277">
        <f t="shared" si="19"/>
        <v>2.63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275">
        <v>7.2800000000000004E-2</v>
      </c>
      <c r="F160" s="276">
        <v>5.0779999999999998E-5</v>
      </c>
      <c r="G160" s="271">
        <f t="shared" si="16"/>
        <v>7.2850780000000004E-2</v>
      </c>
      <c r="H160" s="280">
        <v>52.25</v>
      </c>
      <c r="I160" s="281" t="s">
        <v>66</v>
      </c>
      <c r="J160" s="279">
        <f t="shared" si="12"/>
        <v>52.25</v>
      </c>
      <c r="K160" s="280">
        <v>2.38</v>
      </c>
      <c r="L160" s="281" t="s">
        <v>66</v>
      </c>
      <c r="M160" s="277">
        <f t="shared" ref="M160:M211" si="20">K160</f>
        <v>2.38</v>
      </c>
      <c r="N160" s="280">
        <v>3.05</v>
      </c>
      <c r="O160" s="281" t="s">
        <v>66</v>
      </c>
      <c r="P160" s="277">
        <f t="shared" si="19"/>
        <v>3.05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275">
        <v>6.8449999999999997E-2</v>
      </c>
      <c r="F161" s="276">
        <v>4.6749999999999998E-5</v>
      </c>
      <c r="G161" s="271">
        <f t="shared" si="16"/>
        <v>6.8496749999999995E-2</v>
      </c>
      <c r="H161" s="280">
        <v>60.73</v>
      </c>
      <c r="I161" s="281" t="s">
        <v>66</v>
      </c>
      <c r="J161" s="279">
        <f t="shared" si="12"/>
        <v>60.73</v>
      </c>
      <c r="K161" s="280">
        <v>2.76</v>
      </c>
      <c r="L161" s="281" t="s">
        <v>66</v>
      </c>
      <c r="M161" s="277">
        <f t="shared" si="20"/>
        <v>2.76</v>
      </c>
      <c r="N161" s="280">
        <v>3.48</v>
      </c>
      <c r="O161" s="281" t="s">
        <v>66</v>
      </c>
      <c r="P161" s="277">
        <f t="shared" si="19"/>
        <v>3.48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275">
        <v>6.4659999999999995E-2</v>
      </c>
      <c r="F162" s="276">
        <v>4.3340000000000002E-5</v>
      </c>
      <c r="G162" s="271">
        <f t="shared" si="16"/>
        <v>6.4703339999999998E-2</v>
      </c>
      <c r="H162" s="280">
        <v>69.72</v>
      </c>
      <c r="I162" s="281" t="s">
        <v>66</v>
      </c>
      <c r="J162" s="279">
        <f t="shared" si="12"/>
        <v>69.72</v>
      </c>
      <c r="K162" s="280">
        <v>3.13</v>
      </c>
      <c r="L162" s="281" t="s">
        <v>66</v>
      </c>
      <c r="M162" s="277">
        <f t="shared" si="20"/>
        <v>3.13</v>
      </c>
      <c r="N162" s="280">
        <v>3.94</v>
      </c>
      <c r="O162" s="281" t="s">
        <v>66</v>
      </c>
      <c r="P162" s="277">
        <f t="shared" si="19"/>
        <v>3.94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275">
        <v>6.1330000000000003E-2</v>
      </c>
      <c r="F163" s="276">
        <v>4.0420000000000003E-5</v>
      </c>
      <c r="G163" s="271">
        <f t="shared" si="16"/>
        <v>6.1370420000000002E-2</v>
      </c>
      <c r="H163" s="280">
        <v>79.23</v>
      </c>
      <c r="I163" s="281" t="s">
        <v>66</v>
      </c>
      <c r="J163" s="279">
        <f t="shared" si="12"/>
        <v>79.23</v>
      </c>
      <c r="K163" s="280">
        <v>3.5</v>
      </c>
      <c r="L163" s="281" t="s">
        <v>66</v>
      </c>
      <c r="M163" s="277">
        <f t="shared" si="20"/>
        <v>3.5</v>
      </c>
      <c r="N163" s="280">
        <v>4.42</v>
      </c>
      <c r="O163" s="281" t="s">
        <v>66</v>
      </c>
      <c r="P163" s="277">
        <f t="shared" si="19"/>
        <v>4.42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275">
        <v>5.8380000000000001E-2</v>
      </c>
      <c r="F164" s="276">
        <v>3.7889999999999998E-5</v>
      </c>
      <c r="G164" s="271">
        <f t="shared" si="16"/>
        <v>5.841789E-2</v>
      </c>
      <c r="H164" s="280">
        <v>89.23</v>
      </c>
      <c r="I164" s="281" t="s">
        <v>66</v>
      </c>
      <c r="J164" s="279">
        <f t="shared" si="12"/>
        <v>89.23</v>
      </c>
      <c r="K164" s="280">
        <v>3.87</v>
      </c>
      <c r="L164" s="281" t="s">
        <v>66</v>
      </c>
      <c r="M164" s="279">
        <f t="shared" si="20"/>
        <v>3.87</v>
      </c>
      <c r="N164" s="280">
        <v>4.93</v>
      </c>
      <c r="O164" s="281" t="s">
        <v>66</v>
      </c>
      <c r="P164" s="277">
        <f t="shared" si="19"/>
        <v>4.93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275">
        <v>5.3350000000000002E-2</v>
      </c>
      <c r="F165" s="276">
        <v>3.3720000000000002E-5</v>
      </c>
      <c r="G165" s="271">
        <f t="shared" si="16"/>
        <v>5.3383720000000003E-2</v>
      </c>
      <c r="H165" s="280">
        <v>110.7</v>
      </c>
      <c r="I165" s="281" t="s">
        <v>66</v>
      </c>
      <c r="J165" s="279">
        <f t="shared" si="12"/>
        <v>110.7</v>
      </c>
      <c r="K165" s="280">
        <v>5.0999999999999996</v>
      </c>
      <c r="L165" s="281" t="s">
        <v>66</v>
      </c>
      <c r="M165" s="279">
        <f t="shared" si="20"/>
        <v>5.0999999999999996</v>
      </c>
      <c r="N165" s="280">
        <v>5.99</v>
      </c>
      <c r="O165" s="281" t="s">
        <v>66</v>
      </c>
      <c r="P165" s="277">
        <f t="shared" si="19"/>
        <v>5.99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275">
        <v>4.922E-2</v>
      </c>
      <c r="F166" s="276">
        <v>3.0409999999999999E-5</v>
      </c>
      <c r="G166" s="271">
        <f t="shared" si="16"/>
        <v>4.9250410000000001E-2</v>
      </c>
      <c r="H166" s="280">
        <v>134.07</v>
      </c>
      <c r="I166" s="281" t="s">
        <v>66</v>
      </c>
      <c r="J166" s="279">
        <f t="shared" si="12"/>
        <v>134.07</v>
      </c>
      <c r="K166" s="280">
        <v>6.26</v>
      </c>
      <c r="L166" s="281" t="s">
        <v>66</v>
      </c>
      <c r="M166" s="279">
        <f t="shared" si="20"/>
        <v>6.26</v>
      </c>
      <c r="N166" s="280">
        <v>7.14</v>
      </c>
      <c r="O166" s="281" t="s">
        <v>66</v>
      </c>
      <c r="P166" s="277">
        <f t="shared" si="19"/>
        <v>7.14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275">
        <v>4.5760000000000002E-2</v>
      </c>
      <c r="F167" s="276">
        <v>2.7719999999999999E-5</v>
      </c>
      <c r="G167" s="271">
        <f t="shared" si="16"/>
        <v>4.5787720000000004E-2</v>
      </c>
      <c r="H167" s="280">
        <v>159.32</v>
      </c>
      <c r="I167" s="281" t="s">
        <v>66</v>
      </c>
      <c r="J167" s="279">
        <f t="shared" si="12"/>
        <v>159.32</v>
      </c>
      <c r="K167" s="280">
        <v>7.4</v>
      </c>
      <c r="L167" s="281" t="s">
        <v>66</v>
      </c>
      <c r="M167" s="279">
        <f t="shared" si="20"/>
        <v>7.4</v>
      </c>
      <c r="N167" s="280">
        <v>8.3699999999999992</v>
      </c>
      <c r="O167" s="281" t="s">
        <v>66</v>
      </c>
      <c r="P167" s="277">
        <f t="shared" si="19"/>
        <v>8.3699999999999992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275">
        <v>4.2819999999999997E-2</v>
      </c>
      <c r="F168" s="276">
        <v>2.55E-5</v>
      </c>
      <c r="G168" s="271">
        <f t="shared" si="16"/>
        <v>4.2845499999999995E-2</v>
      </c>
      <c r="H168" s="280">
        <v>186.39</v>
      </c>
      <c r="I168" s="281" t="s">
        <v>66</v>
      </c>
      <c r="J168" s="279">
        <f t="shared" si="12"/>
        <v>186.39</v>
      </c>
      <c r="K168" s="280">
        <v>8.5399999999999991</v>
      </c>
      <c r="L168" s="281" t="s">
        <v>66</v>
      </c>
      <c r="M168" s="279">
        <f t="shared" si="20"/>
        <v>8.5399999999999991</v>
      </c>
      <c r="N168" s="280">
        <v>9.67</v>
      </c>
      <c r="O168" s="281" t="s">
        <v>66</v>
      </c>
      <c r="P168" s="277">
        <f t="shared" si="19"/>
        <v>9.67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275">
        <v>4.027E-2</v>
      </c>
      <c r="F169" s="276">
        <v>2.3620000000000001E-5</v>
      </c>
      <c r="G169" s="271">
        <f t="shared" si="16"/>
        <v>4.0293620000000002E-2</v>
      </c>
      <c r="H169" s="280">
        <v>215.25</v>
      </c>
      <c r="I169" s="281" t="s">
        <v>66</v>
      </c>
      <c r="J169" s="279">
        <f t="shared" si="12"/>
        <v>215.25</v>
      </c>
      <c r="K169" s="280">
        <v>9.69</v>
      </c>
      <c r="L169" s="281" t="s">
        <v>66</v>
      </c>
      <c r="M169" s="279">
        <f t="shared" si="20"/>
        <v>9.69</v>
      </c>
      <c r="N169" s="280">
        <v>11.04</v>
      </c>
      <c r="O169" s="281" t="s">
        <v>66</v>
      </c>
      <c r="P169" s="277">
        <f t="shared" si="19"/>
        <v>11.04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275">
        <v>3.805E-2</v>
      </c>
      <c r="F170" s="276">
        <v>2.2010000000000001E-5</v>
      </c>
      <c r="G170" s="271">
        <f t="shared" si="16"/>
        <v>3.8072010000000003E-2</v>
      </c>
      <c r="H170" s="280">
        <v>245.86</v>
      </c>
      <c r="I170" s="281" t="s">
        <v>66</v>
      </c>
      <c r="J170" s="279">
        <f t="shared" si="12"/>
        <v>245.86</v>
      </c>
      <c r="K170" s="280">
        <v>10.85</v>
      </c>
      <c r="L170" s="281" t="s">
        <v>66</v>
      </c>
      <c r="M170" s="279">
        <f t="shared" si="20"/>
        <v>10.85</v>
      </c>
      <c r="N170" s="280">
        <v>12.49</v>
      </c>
      <c r="O170" s="281" t="s">
        <v>66</v>
      </c>
      <c r="P170" s="277">
        <f t="shared" si="19"/>
        <v>12.49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275">
        <v>3.6089999999999997E-2</v>
      </c>
      <c r="F171" s="276">
        <v>2.0610000000000001E-5</v>
      </c>
      <c r="G171" s="271">
        <f t="shared" si="16"/>
        <v>3.6110609999999994E-2</v>
      </c>
      <c r="H171" s="280">
        <v>278.20999999999998</v>
      </c>
      <c r="I171" s="281" t="s">
        <v>66</v>
      </c>
      <c r="J171" s="279">
        <f t="shared" si="12"/>
        <v>278.20999999999998</v>
      </c>
      <c r="K171" s="280">
        <v>12.02</v>
      </c>
      <c r="L171" s="281" t="s">
        <v>66</v>
      </c>
      <c r="M171" s="279">
        <f t="shared" si="20"/>
        <v>12.02</v>
      </c>
      <c r="N171" s="280">
        <v>14.01</v>
      </c>
      <c r="O171" s="281" t="s">
        <v>66</v>
      </c>
      <c r="P171" s="277">
        <f t="shared" si="19"/>
        <v>14.01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275">
        <v>3.4340000000000002E-2</v>
      </c>
      <c r="F172" s="276">
        <v>1.9389999999999999E-5</v>
      </c>
      <c r="G172" s="271">
        <f t="shared" si="16"/>
        <v>3.4359390000000004E-2</v>
      </c>
      <c r="H172" s="280">
        <v>312.26</v>
      </c>
      <c r="I172" s="281" t="s">
        <v>66</v>
      </c>
      <c r="J172" s="279">
        <f t="shared" si="12"/>
        <v>312.26</v>
      </c>
      <c r="K172" s="280">
        <v>13.21</v>
      </c>
      <c r="L172" s="281" t="s">
        <v>66</v>
      </c>
      <c r="M172" s="279">
        <f t="shared" si="20"/>
        <v>13.21</v>
      </c>
      <c r="N172" s="280">
        <v>15.6</v>
      </c>
      <c r="O172" s="281" t="s">
        <v>66</v>
      </c>
      <c r="P172" s="277">
        <f t="shared" si="19"/>
        <v>15.6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275">
        <v>3.2779999999999997E-2</v>
      </c>
      <c r="F173" s="276">
        <v>1.8320000000000001E-5</v>
      </c>
      <c r="G173" s="271">
        <f t="shared" si="16"/>
        <v>3.2798319999999999E-2</v>
      </c>
      <c r="H173" s="280">
        <v>347.98</v>
      </c>
      <c r="I173" s="281" t="s">
        <v>66</v>
      </c>
      <c r="J173" s="279">
        <f t="shared" si="12"/>
        <v>347.98</v>
      </c>
      <c r="K173" s="280">
        <v>14.42</v>
      </c>
      <c r="L173" s="281" t="s">
        <v>66</v>
      </c>
      <c r="M173" s="279">
        <f t="shared" si="20"/>
        <v>14.42</v>
      </c>
      <c r="N173" s="280">
        <v>17.260000000000002</v>
      </c>
      <c r="O173" s="281" t="s">
        <v>66</v>
      </c>
      <c r="P173" s="277">
        <f t="shared" si="19"/>
        <v>17.260000000000002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275">
        <v>3.1370000000000002E-2</v>
      </c>
      <c r="F174" s="276">
        <v>1.736E-5</v>
      </c>
      <c r="G174" s="271">
        <f t="shared" si="16"/>
        <v>3.1387360000000003E-2</v>
      </c>
      <c r="H174" s="280">
        <v>385.37</v>
      </c>
      <c r="I174" s="281" t="s">
        <v>66</v>
      </c>
      <c r="J174" s="279">
        <f t="shared" si="12"/>
        <v>385.37</v>
      </c>
      <c r="K174" s="280">
        <v>15.65</v>
      </c>
      <c r="L174" s="281" t="s">
        <v>66</v>
      </c>
      <c r="M174" s="279">
        <f t="shared" si="20"/>
        <v>15.65</v>
      </c>
      <c r="N174" s="280">
        <v>18.98</v>
      </c>
      <c r="O174" s="281" t="s">
        <v>66</v>
      </c>
      <c r="P174" s="277">
        <f t="shared" si="19"/>
        <v>18.98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275">
        <v>3.0089999999999999E-2</v>
      </c>
      <c r="F175" s="276">
        <v>1.6500000000000001E-5</v>
      </c>
      <c r="G175" s="271">
        <f t="shared" si="16"/>
        <v>3.0106499999999998E-2</v>
      </c>
      <c r="H175" s="280">
        <v>424.39</v>
      </c>
      <c r="I175" s="281" t="s">
        <v>66</v>
      </c>
      <c r="J175" s="279">
        <f t="shared" si="12"/>
        <v>424.39</v>
      </c>
      <c r="K175" s="280">
        <v>16.89</v>
      </c>
      <c r="L175" s="281" t="s">
        <v>66</v>
      </c>
      <c r="M175" s="279">
        <f t="shared" si="20"/>
        <v>16.89</v>
      </c>
      <c r="N175" s="280">
        <v>20.77</v>
      </c>
      <c r="O175" s="281" t="s">
        <v>66</v>
      </c>
      <c r="P175" s="279">
        <f t="shared" si="19"/>
        <v>20.77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275">
        <v>2.785E-2</v>
      </c>
      <c r="F176" s="276">
        <v>1.503E-5</v>
      </c>
      <c r="G176" s="271">
        <f t="shared" si="16"/>
        <v>2.7865029999999999E-2</v>
      </c>
      <c r="H176" s="280">
        <v>507.24</v>
      </c>
      <c r="I176" s="281" t="s">
        <v>66</v>
      </c>
      <c r="J176" s="279">
        <f t="shared" si="12"/>
        <v>507.24</v>
      </c>
      <c r="K176" s="280">
        <v>21.13</v>
      </c>
      <c r="L176" s="281" t="s">
        <v>66</v>
      </c>
      <c r="M176" s="279">
        <f t="shared" si="20"/>
        <v>21.13</v>
      </c>
      <c r="N176" s="280">
        <v>24.56</v>
      </c>
      <c r="O176" s="281" t="s">
        <v>66</v>
      </c>
      <c r="P176" s="279">
        <f t="shared" si="19"/>
        <v>24.56</v>
      </c>
    </row>
    <row r="177" spans="1:16">
      <c r="A177" s="198"/>
      <c r="B177" s="89">
        <v>22.5</v>
      </c>
      <c r="C177" s="79" t="s">
        <v>65</v>
      </c>
      <c r="D177" s="74">
        <f t="shared" si="13"/>
        <v>11.25</v>
      </c>
      <c r="E177" s="275">
        <v>2.5530000000000001E-2</v>
      </c>
      <c r="F177" s="276">
        <v>1.3529999999999999E-5</v>
      </c>
      <c r="G177" s="271">
        <f t="shared" si="16"/>
        <v>2.5543530000000002E-2</v>
      </c>
      <c r="H177" s="280">
        <v>619.66999999999996</v>
      </c>
      <c r="I177" s="281" t="s">
        <v>66</v>
      </c>
      <c r="J177" s="279">
        <f t="shared" si="12"/>
        <v>619.66999999999996</v>
      </c>
      <c r="K177" s="280">
        <v>27.14</v>
      </c>
      <c r="L177" s="281" t="s">
        <v>66</v>
      </c>
      <c r="M177" s="279">
        <f t="shared" si="20"/>
        <v>27.14</v>
      </c>
      <c r="N177" s="280">
        <v>29.65</v>
      </c>
      <c r="O177" s="281" t="s">
        <v>66</v>
      </c>
      <c r="P177" s="279">
        <f t="shared" si="19"/>
        <v>29.65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275">
        <v>2.3609999999999999E-2</v>
      </c>
      <c r="F178" s="276">
        <v>1.2320000000000001E-5</v>
      </c>
      <c r="G178" s="271">
        <f t="shared" si="16"/>
        <v>2.3622319999999999E-2</v>
      </c>
      <c r="H178" s="280">
        <v>741.8</v>
      </c>
      <c r="I178" s="281" t="s">
        <v>66</v>
      </c>
      <c r="J178" s="279">
        <f t="shared" si="12"/>
        <v>741.8</v>
      </c>
      <c r="K178" s="280">
        <v>32.89</v>
      </c>
      <c r="L178" s="281" t="s">
        <v>66</v>
      </c>
      <c r="M178" s="279">
        <f t="shared" si="20"/>
        <v>32.89</v>
      </c>
      <c r="N178" s="280">
        <v>35.130000000000003</v>
      </c>
      <c r="O178" s="281" t="s">
        <v>66</v>
      </c>
      <c r="P178" s="279">
        <f t="shared" si="19"/>
        <v>35.130000000000003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275">
        <v>2.1989999999999999E-2</v>
      </c>
      <c r="F179" s="276">
        <v>1.132E-5</v>
      </c>
      <c r="G179" s="271">
        <f t="shared" si="16"/>
        <v>2.2001319999999998E-2</v>
      </c>
      <c r="H179" s="280">
        <v>873.42</v>
      </c>
      <c r="I179" s="281" t="s">
        <v>66</v>
      </c>
      <c r="J179" s="279">
        <f t="shared" si="12"/>
        <v>873.42</v>
      </c>
      <c r="K179" s="280">
        <v>38.57</v>
      </c>
      <c r="L179" s="281" t="s">
        <v>66</v>
      </c>
      <c r="M179" s="279">
        <f t="shared" si="20"/>
        <v>38.57</v>
      </c>
      <c r="N179" s="280">
        <v>40.99</v>
      </c>
      <c r="O179" s="281" t="s">
        <v>66</v>
      </c>
      <c r="P179" s="279">
        <f t="shared" si="19"/>
        <v>40.99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275">
        <v>2.06E-2</v>
      </c>
      <c r="F180" s="276">
        <v>1.047E-5</v>
      </c>
      <c r="G180" s="271">
        <f t="shared" si="16"/>
        <v>2.0610469999999999E-2</v>
      </c>
      <c r="H180" s="280">
        <v>1.01</v>
      </c>
      <c r="I180" s="282" t="s">
        <v>12</v>
      </c>
      <c r="J180" s="283">
        <f t="shared" ref="J180:J185" si="21">H180*1000</f>
        <v>1010</v>
      </c>
      <c r="K180" s="280">
        <v>44.24</v>
      </c>
      <c r="L180" s="281" t="s">
        <v>66</v>
      </c>
      <c r="M180" s="279">
        <f t="shared" si="20"/>
        <v>44.24</v>
      </c>
      <c r="N180" s="280">
        <v>47.22</v>
      </c>
      <c r="O180" s="281" t="s">
        <v>66</v>
      </c>
      <c r="P180" s="279">
        <f t="shared" si="19"/>
        <v>47.22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275">
        <v>1.9390000000000001E-2</v>
      </c>
      <c r="F181" s="276">
        <v>9.7489999999999993E-6</v>
      </c>
      <c r="G181" s="271">
        <f t="shared" si="16"/>
        <v>1.9399749000000001E-2</v>
      </c>
      <c r="H181" s="280">
        <v>1.1599999999999999</v>
      </c>
      <c r="I181" s="281" t="s">
        <v>12</v>
      </c>
      <c r="J181" s="283">
        <f t="shared" si="21"/>
        <v>1160</v>
      </c>
      <c r="K181" s="280">
        <v>49.95</v>
      </c>
      <c r="L181" s="281" t="s">
        <v>66</v>
      </c>
      <c r="M181" s="279">
        <f t="shared" si="20"/>
        <v>49.95</v>
      </c>
      <c r="N181" s="280">
        <v>53.81</v>
      </c>
      <c r="O181" s="281" t="s">
        <v>66</v>
      </c>
      <c r="P181" s="279">
        <f t="shared" si="19"/>
        <v>53.81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275">
        <v>1.8339999999999999E-2</v>
      </c>
      <c r="F182" s="276">
        <v>9.1239999999999994E-6</v>
      </c>
      <c r="G182" s="271">
        <f t="shared" si="16"/>
        <v>1.8349123999999998E-2</v>
      </c>
      <c r="H182" s="280">
        <v>1.32</v>
      </c>
      <c r="I182" s="281" t="s">
        <v>12</v>
      </c>
      <c r="J182" s="283">
        <f t="shared" si="21"/>
        <v>1320</v>
      </c>
      <c r="K182" s="280">
        <v>55.71</v>
      </c>
      <c r="L182" s="281" t="s">
        <v>66</v>
      </c>
      <c r="M182" s="279">
        <f t="shared" si="20"/>
        <v>55.71</v>
      </c>
      <c r="N182" s="280">
        <v>60.76</v>
      </c>
      <c r="O182" s="281" t="s">
        <v>66</v>
      </c>
      <c r="P182" s="279">
        <f t="shared" si="19"/>
        <v>60.76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275">
        <v>1.7399999999999999E-2</v>
      </c>
      <c r="F183" s="276">
        <v>8.5769999999999994E-6</v>
      </c>
      <c r="G183" s="271">
        <f t="shared" si="16"/>
        <v>1.7408576999999998E-2</v>
      </c>
      <c r="H183" s="280">
        <v>1.49</v>
      </c>
      <c r="I183" s="281" t="s">
        <v>12</v>
      </c>
      <c r="J183" s="283">
        <f t="shared" si="21"/>
        <v>1490</v>
      </c>
      <c r="K183" s="280">
        <v>61.56</v>
      </c>
      <c r="L183" s="281" t="s">
        <v>66</v>
      </c>
      <c r="M183" s="279">
        <f t="shared" si="20"/>
        <v>61.56</v>
      </c>
      <c r="N183" s="280">
        <v>68.06</v>
      </c>
      <c r="O183" s="281" t="s">
        <v>66</v>
      </c>
      <c r="P183" s="279">
        <f t="shared" si="19"/>
        <v>68.06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275">
        <v>1.6570000000000001E-2</v>
      </c>
      <c r="F184" s="276">
        <v>8.0949999999999996E-6</v>
      </c>
      <c r="G184" s="271">
        <f t="shared" si="16"/>
        <v>1.6578095000000001E-2</v>
      </c>
      <c r="H184" s="280">
        <v>1.67</v>
      </c>
      <c r="I184" s="281" t="s">
        <v>12</v>
      </c>
      <c r="J184" s="283">
        <f t="shared" si="21"/>
        <v>1670</v>
      </c>
      <c r="K184" s="280">
        <v>67.489999999999995</v>
      </c>
      <c r="L184" s="281" t="s">
        <v>66</v>
      </c>
      <c r="M184" s="279">
        <f t="shared" si="20"/>
        <v>67.489999999999995</v>
      </c>
      <c r="N184" s="280">
        <v>75.709999999999994</v>
      </c>
      <c r="O184" s="281" t="s">
        <v>66</v>
      </c>
      <c r="P184" s="279">
        <f t="shared" si="19"/>
        <v>75.709999999999994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275">
        <v>1.515E-2</v>
      </c>
      <c r="F185" s="276">
        <v>7.2830000000000004E-6</v>
      </c>
      <c r="G185" s="271">
        <f t="shared" si="16"/>
        <v>1.5157283000000001E-2</v>
      </c>
      <c r="H185" s="280">
        <v>2.0499999999999998</v>
      </c>
      <c r="I185" s="281" t="s">
        <v>12</v>
      </c>
      <c r="J185" s="283">
        <f t="shared" si="21"/>
        <v>2050</v>
      </c>
      <c r="K185" s="280">
        <v>88.1</v>
      </c>
      <c r="L185" s="281" t="s">
        <v>66</v>
      </c>
      <c r="M185" s="279">
        <f t="shared" si="20"/>
        <v>88.1</v>
      </c>
      <c r="N185" s="280">
        <v>92</v>
      </c>
      <c r="O185" s="281" t="s">
        <v>66</v>
      </c>
      <c r="P185" s="279">
        <f t="shared" si="19"/>
        <v>92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275">
        <v>1.3979999999999999E-2</v>
      </c>
      <c r="F186" s="276">
        <v>6.6259999999999997E-6</v>
      </c>
      <c r="G186" s="271">
        <f t="shared" si="16"/>
        <v>1.3986625999999999E-2</v>
      </c>
      <c r="H186" s="280">
        <v>2.46</v>
      </c>
      <c r="I186" s="281" t="s">
        <v>12</v>
      </c>
      <c r="J186" s="283">
        <f t="shared" ref="J186:J234" si="22">H186*1000</f>
        <v>2460</v>
      </c>
      <c r="K186" s="280">
        <v>107.69</v>
      </c>
      <c r="L186" s="281" t="s">
        <v>66</v>
      </c>
      <c r="M186" s="279">
        <f t="shared" si="20"/>
        <v>107.69</v>
      </c>
      <c r="N186" s="280">
        <v>109.61</v>
      </c>
      <c r="O186" s="281" t="s">
        <v>66</v>
      </c>
      <c r="P186" s="279">
        <f t="shared" si="19"/>
        <v>109.61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275">
        <v>1.2999999999999999E-2</v>
      </c>
      <c r="F187" s="276">
        <v>6.0809999999999999E-6</v>
      </c>
      <c r="G187" s="271">
        <f t="shared" si="16"/>
        <v>1.3006080999999999E-2</v>
      </c>
      <c r="H187" s="280">
        <v>2.9</v>
      </c>
      <c r="I187" s="281" t="s">
        <v>12</v>
      </c>
      <c r="J187" s="283">
        <f t="shared" si="22"/>
        <v>2900</v>
      </c>
      <c r="K187" s="280">
        <v>126.92</v>
      </c>
      <c r="L187" s="281" t="s">
        <v>66</v>
      </c>
      <c r="M187" s="279">
        <f t="shared" si="20"/>
        <v>126.92</v>
      </c>
      <c r="N187" s="280">
        <v>128.49</v>
      </c>
      <c r="O187" s="281" t="s">
        <v>66</v>
      </c>
      <c r="P187" s="279">
        <f t="shared" si="19"/>
        <v>128.49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275">
        <v>1.2160000000000001E-2</v>
      </c>
      <c r="F188" s="276">
        <v>5.6230000000000002E-6</v>
      </c>
      <c r="G188" s="271">
        <f t="shared" si="16"/>
        <v>1.2165623E-2</v>
      </c>
      <c r="H188" s="280">
        <v>3.38</v>
      </c>
      <c r="I188" s="281" t="s">
        <v>12</v>
      </c>
      <c r="J188" s="283">
        <f t="shared" si="22"/>
        <v>3380</v>
      </c>
      <c r="K188" s="280">
        <v>146.08000000000001</v>
      </c>
      <c r="L188" s="281" t="s">
        <v>66</v>
      </c>
      <c r="M188" s="279">
        <f t="shared" si="20"/>
        <v>146.08000000000001</v>
      </c>
      <c r="N188" s="280">
        <v>148.6</v>
      </c>
      <c r="O188" s="281" t="s">
        <v>66</v>
      </c>
      <c r="P188" s="279">
        <f t="shared" si="19"/>
        <v>148.6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275">
        <v>1.1440000000000001E-2</v>
      </c>
      <c r="F189" s="276">
        <v>5.2320000000000001E-6</v>
      </c>
      <c r="G189" s="271">
        <f t="shared" si="16"/>
        <v>1.1445232000000001E-2</v>
      </c>
      <c r="H189" s="280">
        <v>3.89</v>
      </c>
      <c r="I189" s="281" t="s">
        <v>12</v>
      </c>
      <c r="J189" s="283">
        <f t="shared" si="22"/>
        <v>3890</v>
      </c>
      <c r="K189" s="280">
        <v>165.34</v>
      </c>
      <c r="L189" s="281" t="s">
        <v>66</v>
      </c>
      <c r="M189" s="279">
        <f t="shared" si="20"/>
        <v>165.34</v>
      </c>
      <c r="N189" s="280">
        <v>169.92</v>
      </c>
      <c r="O189" s="281" t="s">
        <v>66</v>
      </c>
      <c r="P189" s="279">
        <f t="shared" si="19"/>
        <v>169.92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275">
        <v>1.081E-2</v>
      </c>
      <c r="F190" s="276">
        <v>4.8940000000000001E-6</v>
      </c>
      <c r="G190" s="271">
        <f t="shared" si="16"/>
        <v>1.0814894E-2</v>
      </c>
      <c r="H190" s="280">
        <v>4.43</v>
      </c>
      <c r="I190" s="281" t="s">
        <v>12</v>
      </c>
      <c r="J190" s="283">
        <f t="shared" si="22"/>
        <v>4430</v>
      </c>
      <c r="K190" s="280">
        <v>184.77</v>
      </c>
      <c r="L190" s="281" t="s">
        <v>66</v>
      </c>
      <c r="M190" s="279">
        <f t="shared" si="20"/>
        <v>184.77</v>
      </c>
      <c r="N190" s="280">
        <v>192.41</v>
      </c>
      <c r="O190" s="281" t="s">
        <v>66</v>
      </c>
      <c r="P190" s="279">
        <f t="shared" si="19"/>
        <v>192.41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275">
        <v>9.7599999999999996E-3</v>
      </c>
      <c r="F191" s="276">
        <v>4.3379999999999998E-6</v>
      </c>
      <c r="G191" s="271">
        <f t="shared" si="16"/>
        <v>9.7643379999999991E-3</v>
      </c>
      <c r="H191" s="280">
        <v>5.6</v>
      </c>
      <c r="I191" s="281" t="s">
        <v>12</v>
      </c>
      <c r="J191" s="283">
        <f t="shared" si="22"/>
        <v>5600</v>
      </c>
      <c r="K191" s="280">
        <v>252.72</v>
      </c>
      <c r="L191" s="281" t="s">
        <v>66</v>
      </c>
      <c r="M191" s="279">
        <f t="shared" si="20"/>
        <v>252.72</v>
      </c>
      <c r="N191" s="280">
        <v>240.83</v>
      </c>
      <c r="O191" s="281" t="s">
        <v>66</v>
      </c>
      <c r="P191" s="279">
        <f t="shared" si="19"/>
        <v>240.83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275">
        <v>8.9219999999999994E-3</v>
      </c>
      <c r="F192" s="276">
        <v>3.8999999999999999E-6</v>
      </c>
      <c r="G192" s="271">
        <f t="shared" si="16"/>
        <v>8.9258999999999988E-3</v>
      </c>
      <c r="H192" s="280">
        <v>6.89</v>
      </c>
      <c r="I192" s="281" t="s">
        <v>12</v>
      </c>
      <c r="J192" s="283">
        <f t="shared" si="22"/>
        <v>6890</v>
      </c>
      <c r="K192" s="280">
        <v>316.5</v>
      </c>
      <c r="L192" s="281" t="s">
        <v>66</v>
      </c>
      <c r="M192" s="279">
        <f t="shared" si="20"/>
        <v>316.5</v>
      </c>
      <c r="N192" s="280">
        <v>293.66000000000003</v>
      </c>
      <c r="O192" s="281" t="s">
        <v>66</v>
      </c>
      <c r="P192" s="279">
        <f t="shared" si="19"/>
        <v>293.66000000000003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275">
        <v>8.2360000000000003E-3</v>
      </c>
      <c r="F193" s="276">
        <v>3.5449999999999999E-6</v>
      </c>
      <c r="G193" s="271">
        <f t="shared" si="16"/>
        <v>8.2395450000000009E-3</v>
      </c>
      <c r="H193" s="280">
        <v>8.2899999999999991</v>
      </c>
      <c r="I193" s="281" t="s">
        <v>12</v>
      </c>
      <c r="J193" s="283">
        <f t="shared" si="22"/>
        <v>8290</v>
      </c>
      <c r="K193" s="280">
        <v>378.87</v>
      </c>
      <c r="L193" s="281" t="s">
        <v>66</v>
      </c>
      <c r="M193" s="279">
        <f t="shared" si="20"/>
        <v>378.87</v>
      </c>
      <c r="N193" s="280">
        <v>350.72</v>
      </c>
      <c r="O193" s="281" t="s">
        <v>66</v>
      </c>
      <c r="P193" s="279">
        <f t="shared" si="19"/>
        <v>350.72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275">
        <v>7.6629999999999997E-3</v>
      </c>
      <c r="F194" s="276">
        <v>3.252E-6</v>
      </c>
      <c r="G194" s="271">
        <f t="shared" si="16"/>
        <v>7.6662519999999993E-3</v>
      </c>
      <c r="H194" s="280">
        <v>9.8000000000000007</v>
      </c>
      <c r="I194" s="281" t="s">
        <v>12</v>
      </c>
      <c r="J194" s="283">
        <f t="shared" si="22"/>
        <v>9800</v>
      </c>
      <c r="K194" s="280">
        <v>440.96</v>
      </c>
      <c r="L194" s="281" t="s">
        <v>66</v>
      </c>
      <c r="M194" s="279">
        <f t="shared" si="20"/>
        <v>440.96</v>
      </c>
      <c r="N194" s="280">
        <v>411.85</v>
      </c>
      <c r="O194" s="281" t="s">
        <v>66</v>
      </c>
      <c r="P194" s="279">
        <f t="shared" si="19"/>
        <v>411.85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275">
        <v>7.1770000000000002E-3</v>
      </c>
      <c r="F195" s="276">
        <v>3.005E-6</v>
      </c>
      <c r="G195" s="271">
        <f t="shared" si="16"/>
        <v>7.1800050000000006E-3</v>
      </c>
      <c r="H195" s="280">
        <v>11.42</v>
      </c>
      <c r="I195" s="281" t="s">
        <v>12</v>
      </c>
      <c r="J195" s="283">
        <f t="shared" si="22"/>
        <v>11420</v>
      </c>
      <c r="K195" s="280">
        <v>503.31</v>
      </c>
      <c r="L195" s="281" t="s">
        <v>66</v>
      </c>
      <c r="M195" s="279">
        <f t="shared" si="20"/>
        <v>503.31</v>
      </c>
      <c r="N195" s="280">
        <v>476.91</v>
      </c>
      <c r="O195" s="281" t="s">
        <v>66</v>
      </c>
      <c r="P195" s="279">
        <f t="shared" si="19"/>
        <v>476.91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275">
        <v>6.7590000000000003E-3</v>
      </c>
      <c r="F196" s="276">
        <v>2.7939999999999998E-6</v>
      </c>
      <c r="G196" s="271">
        <f t="shared" si="16"/>
        <v>6.7617940000000007E-3</v>
      </c>
      <c r="H196" s="280">
        <v>13.14</v>
      </c>
      <c r="I196" s="281" t="s">
        <v>12</v>
      </c>
      <c r="J196" s="283">
        <f t="shared" si="22"/>
        <v>13140</v>
      </c>
      <c r="K196" s="280">
        <v>566.21</v>
      </c>
      <c r="L196" s="281" t="s">
        <v>66</v>
      </c>
      <c r="M196" s="279">
        <f t="shared" si="20"/>
        <v>566.21</v>
      </c>
      <c r="N196" s="280">
        <v>545.77</v>
      </c>
      <c r="O196" s="281" t="s">
        <v>66</v>
      </c>
      <c r="P196" s="279">
        <f t="shared" si="19"/>
        <v>545.77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275">
        <v>6.3959999999999998E-3</v>
      </c>
      <c r="F197" s="276">
        <v>2.6129999999999998E-6</v>
      </c>
      <c r="G197" s="271">
        <f t="shared" si="16"/>
        <v>6.398613E-3</v>
      </c>
      <c r="H197" s="280">
        <v>14.97</v>
      </c>
      <c r="I197" s="281" t="s">
        <v>12</v>
      </c>
      <c r="J197" s="283">
        <f t="shared" si="22"/>
        <v>14970</v>
      </c>
      <c r="K197" s="280">
        <v>629.80999999999995</v>
      </c>
      <c r="L197" s="281" t="s">
        <v>66</v>
      </c>
      <c r="M197" s="279">
        <f t="shared" si="20"/>
        <v>629.80999999999995</v>
      </c>
      <c r="N197" s="280">
        <v>618.29</v>
      </c>
      <c r="O197" s="281" t="s">
        <v>66</v>
      </c>
      <c r="P197" s="279">
        <f t="shared" si="19"/>
        <v>618.29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275">
        <v>6.0769999999999999E-3</v>
      </c>
      <c r="F198" s="276">
        <v>2.4540000000000001E-6</v>
      </c>
      <c r="G198" s="271">
        <f t="shared" si="16"/>
        <v>6.0794539999999998E-3</v>
      </c>
      <c r="H198" s="280">
        <v>16.89</v>
      </c>
      <c r="I198" s="281" t="s">
        <v>12</v>
      </c>
      <c r="J198" s="283">
        <f t="shared" si="22"/>
        <v>16890</v>
      </c>
      <c r="K198" s="280">
        <v>694.19</v>
      </c>
      <c r="L198" s="281" t="s">
        <v>66</v>
      </c>
      <c r="M198" s="279">
        <f t="shared" si="20"/>
        <v>694.19</v>
      </c>
      <c r="N198" s="280">
        <v>694.36</v>
      </c>
      <c r="O198" s="281" t="s">
        <v>66</v>
      </c>
      <c r="P198" s="279">
        <f t="shared" si="19"/>
        <v>694.36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275">
        <v>5.7939999999999997E-3</v>
      </c>
      <c r="F199" s="276">
        <v>2.3140000000000002E-6</v>
      </c>
      <c r="G199" s="271">
        <f t="shared" si="16"/>
        <v>5.7963139999999995E-3</v>
      </c>
      <c r="H199" s="280">
        <v>18.920000000000002</v>
      </c>
      <c r="I199" s="281" t="s">
        <v>12</v>
      </c>
      <c r="J199" s="283">
        <f t="shared" si="22"/>
        <v>18920</v>
      </c>
      <c r="K199" s="280">
        <v>759.38</v>
      </c>
      <c r="L199" s="281" t="s">
        <v>66</v>
      </c>
      <c r="M199" s="279">
        <f t="shared" si="20"/>
        <v>759.38</v>
      </c>
      <c r="N199" s="280">
        <v>773.87</v>
      </c>
      <c r="O199" s="281" t="s">
        <v>66</v>
      </c>
      <c r="P199" s="279">
        <f t="shared" si="19"/>
        <v>773.87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275">
        <v>5.5420000000000001E-3</v>
      </c>
      <c r="F200" s="276">
        <v>2.1900000000000002E-6</v>
      </c>
      <c r="G200" s="271">
        <f t="shared" si="16"/>
        <v>5.5441900000000001E-3</v>
      </c>
      <c r="H200" s="280">
        <v>21.03</v>
      </c>
      <c r="I200" s="281" t="s">
        <v>12</v>
      </c>
      <c r="J200" s="283">
        <f t="shared" si="22"/>
        <v>21030</v>
      </c>
      <c r="K200" s="280">
        <v>825.42</v>
      </c>
      <c r="L200" s="281" t="s">
        <v>66</v>
      </c>
      <c r="M200" s="279">
        <f t="shared" si="20"/>
        <v>825.42</v>
      </c>
      <c r="N200" s="280">
        <v>856.71</v>
      </c>
      <c r="O200" s="281" t="s">
        <v>66</v>
      </c>
      <c r="P200" s="279">
        <f t="shared" si="19"/>
        <v>856.71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275">
        <v>5.3160000000000004E-3</v>
      </c>
      <c r="F201" s="276">
        <v>2.0789999999999999E-6</v>
      </c>
      <c r="G201" s="271">
        <f t="shared" si="16"/>
        <v>5.3180790000000007E-3</v>
      </c>
      <c r="H201" s="280">
        <v>23.25</v>
      </c>
      <c r="I201" s="281" t="s">
        <v>12</v>
      </c>
      <c r="J201" s="283">
        <f t="shared" si="22"/>
        <v>23250</v>
      </c>
      <c r="K201" s="280">
        <v>892.28</v>
      </c>
      <c r="L201" s="281" t="s">
        <v>66</v>
      </c>
      <c r="M201" s="279">
        <f t="shared" si="20"/>
        <v>892.28</v>
      </c>
      <c r="N201" s="280">
        <v>942.78</v>
      </c>
      <c r="O201" s="281" t="s">
        <v>66</v>
      </c>
      <c r="P201" s="279">
        <f t="shared" si="19"/>
        <v>942.78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275">
        <v>4.927E-3</v>
      </c>
      <c r="F202" s="276">
        <v>1.888E-6</v>
      </c>
      <c r="G202" s="271">
        <f t="shared" si="16"/>
        <v>4.9288880000000002E-3</v>
      </c>
      <c r="H202" s="280">
        <v>27.94</v>
      </c>
      <c r="I202" s="281" t="s">
        <v>12</v>
      </c>
      <c r="J202" s="283">
        <f t="shared" si="22"/>
        <v>27940</v>
      </c>
      <c r="K202" s="280">
        <v>1.1299999999999999</v>
      </c>
      <c r="L202" s="282" t="s">
        <v>12</v>
      </c>
      <c r="M202" s="279">
        <f t="shared" ref="M202:M205" si="23">K202*1000</f>
        <v>1130</v>
      </c>
      <c r="N202" s="280">
        <v>1.1200000000000001</v>
      </c>
      <c r="O202" s="282" t="s">
        <v>12</v>
      </c>
      <c r="P202" s="283">
        <f t="shared" ref="P202:P224" si="24">N202*1000</f>
        <v>1120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275">
        <v>4.5310000000000003E-3</v>
      </c>
      <c r="F203" s="276">
        <v>1.6959999999999999E-6</v>
      </c>
      <c r="G203" s="271">
        <f t="shared" si="16"/>
        <v>4.5326960000000001E-3</v>
      </c>
      <c r="H203" s="280">
        <v>34.299999999999997</v>
      </c>
      <c r="I203" s="281" t="s">
        <v>12</v>
      </c>
      <c r="J203" s="283">
        <f t="shared" si="22"/>
        <v>34300</v>
      </c>
      <c r="K203" s="280">
        <v>1.47</v>
      </c>
      <c r="L203" s="281" t="s">
        <v>12</v>
      </c>
      <c r="M203" s="279">
        <f t="shared" si="23"/>
        <v>1470</v>
      </c>
      <c r="N203" s="280">
        <v>1.37</v>
      </c>
      <c r="O203" s="281" t="s">
        <v>12</v>
      </c>
      <c r="P203" s="283">
        <f t="shared" si="24"/>
        <v>1370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275">
        <v>4.2079999999999999E-3</v>
      </c>
      <c r="F204" s="276">
        <v>1.5409999999999999E-6</v>
      </c>
      <c r="G204" s="271">
        <f t="shared" si="16"/>
        <v>4.2095409999999998E-3</v>
      </c>
      <c r="H204" s="280">
        <v>41.17</v>
      </c>
      <c r="I204" s="281" t="s">
        <v>12</v>
      </c>
      <c r="J204" s="283">
        <f t="shared" si="22"/>
        <v>41170</v>
      </c>
      <c r="K204" s="280">
        <v>1.78</v>
      </c>
      <c r="L204" s="281" t="s">
        <v>12</v>
      </c>
      <c r="M204" s="279">
        <f t="shared" si="23"/>
        <v>1780</v>
      </c>
      <c r="N204" s="280">
        <v>1.63</v>
      </c>
      <c r="O204" s="281" t="s">
        <v>12</v>
      </c>
      <c r="P204" s="283">
        <f t="shared" si="24"/>
        <v>1630</v>
      </c>
    </row>
    <row r="205" spans="2:16">
      <c r="B205" s="89">
        <v>275</v>
      </c>
      <c r="C205" s="90" t="s">
        <v>65</v>
      </c>
      <c r="D205" s="74">
        <f t="shared" ref="D205:D218" si="25">B205/$C$5</f>
        <v>137.5</v>
      </c>
      <c r="E205" s="275">
        <v>3.9410000000000001E-3</v>
      </c>
      <c r="F205" s="276">
        <v>1.412E-6</v>
      </c>
      <c r="G205" s="271">
        <f t="shared" si="16"/>
        <v>3.9424120000000002E-3</v>
      </c>
      <c r="H205" s="280">
        <v>48.55</v>
      </c>
      <c r="I205" s="281" t="s">
        <v>12</v>
      </c>
      <c r="J205" s="283">
        <f t="shared" si="22"/>
        <v>48550</v>
      </c>
      <c r="K205" s="280">
        <v>2.09</v>
      </c>
      <c r="L205" s="281" t="s">
        <v>12</v>
      </c>
      <c r="M205" s="279">
        <f t="shared" si="23"/>
        <v>2090</v>
      </c>
      <c r="N205" s="280">
        <v>1.91</v>
      </c>
      <c r="O205" s="281" t="s">
        <v>12</v>
      </c>
      <c r="P205" s="283">
        <f t="shared" si="24"/>
        <v>1910</v>
      </c>
    </row>
    <row r="206" spans="2:16">
      <c r="B206" s="89">
        <v>300</v>
      </c>
      <c r="C206" s="90" t="s">
        <v>65</v>
      </c>
      <c r="D206" s="74">
        <f t="shared" si="25"/>
        <v>150</v>
      </c>
      <c r="E206" s="275">
        <v>3.7160000000000001E-3</v>
      </c>
      <c r="F206" s="276">
        <v>1.3039999999999999E-6</v>
      </c>
      <c r="G206" s="271">
        <f t="shared" si="16"/>
        <v>3.7173040000000003E-3</v>
      </c>
      <c r="H206" s="280">
        <v>56.39</v>
      </c>
      <c r="I206" s="281" t="s">
        <v>12</v>
      </c>
      <c r="J206" s="283">
        <f t="shared" si="22"/>
        <v>56390</v>
      </c>
      <c r="K206" s="280">
        <v>2.39</v>
      </c>
      <c r="L206" s="281" t="s">
        <v>12</v>
      </c>
      <c r="M206" s="279">
        <f t="shared" ref="M206:M222" si="26">K206*1000</f>
        <v>2390</v>
      </c>
      <c r="N206" s="280">
        <v>2.2000000000000002</v>
      </c>
      <c r="O206" s="281" t="s">
        <v>12</v>
      </c>
      <c r="P206" s="283">
        <f t="shared" si="24"/>
        <v>2200</v>
      </c>
    </row>
    <row r="207" spans="2:16">
      <c r="B207" s="89">
        <v>325</v>
      </c>
      <c r="C207" s="90" t="s">
        <v>65</v>
      </c>
      <c r="D207" s="74">
        <f t="shared" si="25"/>
        <v>162.5</v>
      </c>
      <c r="E207" s="275">
        <v>3.5230000000000001E-3</v>
      </c>
      <c r="F207" s="276">
        <v>1.212E-6</v>
      </c>
      <c r="G207" s="271">
        <f t="shared" si="16"/>
        <v>3.5242120000000001E-3</v>
      </c>
      <c r="H207" s="280">
        <v>64.7</v>
      </c>
      <c r="I207" s="281" t="s">
        <v>12</v>
      </c>
      <c r="J207" s="283">
        <f t="shared" si="22"/>
        <v>64700</v>
      </c>
      <c r="K207" s="280">
        <v>2.69</v>
      </c>
      <c r="L207" s="281" t="s">
        <v>12</v>
      </c>
      <c r="M207" s="279">
        <f t="shared" si="26"/>
        <v>2690</v>
      </c>
      <c r="N207" s="280">
        <v>2.5</v>
      </c>
      <c r="O207" s="281" t="s">
        <v>12</v>
      </c>
      <c r="P207" s="283">
        <f t="shared" si="24"/>
        <v>2500</v>
      </c>
    </row>
    <row r="208" spans="2:16">
      <c r="B208" s="89">
        <v>350</v>
      </c>
      <c r="C208" s="90" t="s">
        <v>65</v>
      </c>
      <c r="D208" s="74">
        <f t="shared" si="25"/>
        <v>175</v>
      </c>
      <c r="E208" s="275">
        <v>3.356E-3</v>
      </c>
      <c r="F208" s="276">
        <v>1.133E-6</v>
      </c>
      <c r="G208" s="271">
        <f t="shared" si="16"/>
        <v>3.357133E-3</v>
      </c>
      <c r="H208" s="280">
        <v>73.430000000000007</v>
      </c>
      <c r="I208" s="281" t="s">
        <v>12</v>
      </c>
      <c r="J208" s="283">
        <f t="shared" si="22"/>
        <v>73430</v>
      </c>
      <c r="K208" s="280">
        <v>2.99</v>
      </c>
      <c r="L208" s="281" t="s">
        <v>12</v>
      </c>
      <c r="M208" s="279">
        <f t="shared" si="26"/>
        <v>2990</v>
      </c>
      <c r="N208" s="280">
        <v>2.82</v>
      </c>
      <c r="O208" s="281" t="s">
        <v>12</v>
      </c>
      <c r="P208" s="283">
        <f t="shared" si="24"/>
        <v>2820</v>
      </c>
    </row>
    <row r="209" spans="2:16">
      <c r="B209" s="89">
        <v>375</v>
      </c>
      <c r="C209" s="90" t="s">
        <v>65</v>
      </c>
      <c r="D209" s="74">
        <f t="shared" si="25"/>
        <v>187.5</v>
      </c>
      <c r="E209" s="275">
        <v>3.2109999999999999E-3</v>
      </c>
      <c r="F209" s="276">
        <v>1.063E-6</v>
      </c>
      <c r="G209" s="271">
        <f t="shared" si="16"/>
        <v>3.2120629999999998E-3</v>
      </c>
      <c r="H209" s="280">
        <v>82.58</v>
      </c>
      <c r="I209" s="281" t="s">
        <v>12</v>
      </c>
      <c r="J209" s="284">
        <f t="shared" si="22"/>
        <v>82580</v>
      </c>
      <c r="K209" s="280">
        <v>3.29</v>
      </c>
      <c r="L209" s="281" t="s">
        <v>12</v>
      </c>
      <c r="M209" s="279">
        <f t="shared" si="26"/>
        <v>3290</v>
      </c>
      <c r="N209" s="280">
        <v>3.15</v>
      </c>
      <c r="O209" s="281" t="s">
        <v>12</v>
      </c>
      <c r="P209" s="283">
        <f t="shared" si="24"/>
        <v>3150</v>
      </c>
    </row>
    <row r="210" spans="2:16">
      <c r="B210" s="89">
        <v>400</v>
      </c>
      <c r="C210" s="90" t="s">
        <v>65</v>
      </c>
      <c r="D210" s="74">
        <f t="shared" si="25"/>
        <v>200</v>
      </c>
      <c r="E210" s="275">
        <v>3.0829999999999998E-3</v>
      </c>
      <c r="F210" s="276">
        <v>1.0020000000000001E-6</v>
      </c>
      <c r="G210" s="271">
        <f t="shared" si="16"/>
        <v>3.0840019999999998E-3</v>
      </c>
      <c r="H210" s="280">
        <v>92.12</v>
      </c>
      <c r="I210" s="281" t="s">
        <v>12</v>
      </c>
      <c r="J210" s="284">
        <f t="shared" si="22"/>
        <v>92120</v>
      </c>
      <c r="K210" s="280">
        <v>3.59</v>
      </c>
      <c r="L210" s="281" t="s">
        <v>12</v>
      </c>
      <c r="M210" s="279">
        <f t="shared" si="26"/>
        <v>3590</v>
      </c>
      <c r="N210" s="280">
        <v>3.5</v>
      </c>
      <c r="O210" s="281" t="s">
        <v>12</v>
      </c>
      <c r="P210" s="283">
        <f t="shared" si="24"/>
        <v>3500</v>
      </c>
    </row>
    <row r="211" spans="2:16">
      <c r="B211" s="89">
        <v>450</v>
      </c>
      <c r="C211" s="90" t="s">
        <v>65</v>
      </c>
      <c r="D211" s="74">
        <f t="shared" si="25"/>
        <v>225</v>
      </c>
      <c r="E211" s="275">
        <v>2.8679999999999999E-3</v>
      </c>
      <c r="F211" s="276">
        <v>8.9950000000000003E-7</v>
      </c>
      <c r="G211" s="271">
        <f t="shared" si="16"/>
        <v>2.8688995E-3</v>
      </c>
      <c r="H211" s="280">
        <v>112.33</v>
      </c>
      <c r="I211" s="281" t="s">
        <v>12</v>
      </c>
      <c r="J211" s="284">
        <f t="shared" si="22"/>
        <v>112330</v>
      </c>
      <c r="K211" s="280">
        <v>4.6399999999999997</v>
      </c>
      <c r="L211" s="281" t="s">
        <v>12</v>
      </c>
      <c r="M211" s="279">
        <f t="shared" si="26"/>
        <v>4640</v>
      </c>
      <c r="N211" s="280">
        <v>4.22</v>
      </c>
      <c r="O211" s="281" t="s">
        <v>12</v>
      </c>
      <c r="P211" s="283">
        <f t="shared" si="24"/>
        <v>4220</v>
      </c>
    </row>
    <row r="212" spans="2:16">
      <c r="B212" s="89">
        <v>500</v>
      </c>
      <c r="C212" s="90" t="s">
        <v>65</v>
      </c>
      <c r="D212" s="74">
        <f t="shared" si="25"/>
        <v>250</v>
      </c>
      <c r="E212" s="275">
        <v>2.6940000000000002E-3</v>
      </c>
      <c r="F212" s="276">
        <v>8.1660000000000005E-7</v>
      </c>
      <c r="G212" s="271">
        <f t="shared" si="16"/>
        <v>2.6948166000000003E-3</v>
      </c>
      <c r="H212" s="280">
        <v>133.94999999999999</v>
      </c>
      <c r="I212" s="281" t="s">
        <v>12</v>
      </c>
      <c r="J212" s="284">
        <f t="shared" si="22"/>
        <v>133950</v>
      </c>
      <c r="K212" s="280">
        <v>5.62</v>
      </c>
      <c r="L212" s="281" t="s">
        <v>12</v>
      </c>
      <c r="M212" s="283">
        <f t="shared" si="26"/>
        <v>5620</v>
      </c>
      <c r="N212" s="280">
        <v>4.97</v>
      </c>
      <c r="O212" s="281" t="s">
        <v>12</v>
      </c>
      <c r="P212" s="283">
        <f t="shared" si="24"/>
        <v>4970</v>
      </c>
    </row>
    <row r="213" spans="2:16">
      <c r="B213" s="89">
        <v>550</v>
      </c>
      <c r="C213" s="90" t="s">
        <v>65</v>
      </c>
      <c r="D213" s="74">
        <f t="shared" si="25"/>
        <v>275</v>
      </c>
      <c r="E213" s="275">
        <v>2.5509999999999999E-3</v>
      </c>
      <c r="F213" s="276">
        <v>7.4809999999999998E-7</v>
      </c>
      <c r="G213" s="271">
        <f t="shared" ref="G213:G228" si="27">E213+F213</f>
        <v>2.5517481E-3</v>
      </c>
      <c r="H213" s="280">
        <v>156.86000000000001</v>
      </c>
      <c r="I213" s="281" t="s">
        <v>12</v>
      </c>
      <c r="J213" s="284">
        <f t="shared" si="22"/>
        <v>156860</v>
      </c>
      <c r="K213" s="280">
        <v>6.55</v>
      </c>
      <c r="L213" s="281" t="s">
        <v>12</v>
      </c>
      <c r="M213" s="283">
        <f t="shared" si="26"/>
        <v>6550</v>
      </c>
      <c r="N213" s="280">
        <v>5.77</v>
      </c>
      <c r="O213" s="281" t="s">
        <v>12</v>
      </c>
      <c r="P213" s="283">
        <f t="shared" si="24"/>
        <v>5770</v>
      </c>
    </row>
    <row r="214" spans="2:16">
      <c r="B214" s="89">
        <v>600</v>
      </c>
      <c r="C214" s="90" t="s">
        <v>65</v>
      </c>
      <c r="D214" s="74">
        <f t="shared" si="25"/>
        <v>300</v>
      </c>
      <c r="E214" s="275">
        <v>2.4320000000000001E-3</v>
      </c>
      <c r="F214" s="276">
        <v>6.906E-7</v>
      </c>
      <c r="G214" s="271">
        <f t="shared" si="27"/>
        <v>2.4326906000000001E-3</v>
      </c>
      <c r="H214" s="280">
        <v>180.99</v>
      </c>
      <c r="I214" s="281" t="s">
        <v>12</v>
      </c>
      <c r="J214" s="284">
        <f t="shared" si="22"/>
        <v>180990</v>
      </c>
      <c r="K214" s="280">
        <v>7.45</v>
      </c>
      <c r="L214" s="281" t="s">
        <v>12</v>
      </c>
      <c r="M214" s="283">
        <f t="shared" si="26"/>
        <v>7450</v>
      </c>
      <c r="N214" s="280">
        <v>6.59</v>
      </c>
      <c r="O214" s="281" t="s">
        <v>12</v>
      </c>
      <c r="P214" s="283">
        <f t="shared" si="24"/>
        <v>6590</v>
      </c>
    </row>
    <row r="215" spans="2:16">
      <c r="B215" s="89">
        <v>650</v>
      </c>
      <c r="C215" s="90" t="s">
        <v>65</v>
      </c>
      <c r="D215" s="74">
        <f t="shared" si="25"/>
        <v>325</v>
      </c>
      <c r="E215" s="275">
        <v>2.33E-3</v>
      </c>
      <c r="F215" s="276">
        <v>6.4160000000000003E-7</v>
      </c>
      <c r="G215" s="271">
        <f t="shared" si="27"/>
        <v>2.3306416000000003E-3</v>
      </c>
      <c r="H215" s="280">
        <v>206.23</v>
      </c>
      <c r="I215" s="281" t="s">
        <v>12</v>
      </c>
      <c r="J215" s="284">
        <f t="shared" si="22"/>
        <v>206230</v>
      </c>
      <c r="K215" s="280">
        <v>8.33</v>
      </c>
      <c r="L215" s="281" t="s">
        <v>12</v>
      </c>
      <c r="M215" s="283">
        <f t="shared" si="26"/>
        <v>8330</v>
      </c>
      <c r="N215" s="280">
        <v>7.44</v>
      </c>
      <c r="O215" s="281" t="s">
        <v>12</v>
      </c>
      <c r="P215" s="283">
        <f t="shared" si="24"/>
        <v>7440</v>
      </c>
    </row>
    <row r="216" spans="2:16">
      <c r="B216" s="89">
        <v>700</v>
      </c>
      <c r="C216" s="90" t="s">
        <v>65</v>
      </c>
      <c r="D216" s="74">
        <f t="shared" si="25"/>
        <v>350</v>
      </c>
      <c r="E216" s="275">
        <v>2.2439999999999999E-3</v>
      </c>
      <c r="F216" s="276">
        <v>5.9930000000000003E-7</v>
      </c>
      <c r="G216" s="271">
        <f t="shared" si="27"/>
        <v>2.2445993E-3</v>
      </c>
      <c r="H216" s="280">
        <v>232.51</v>
      </c>
      <c r="I216" s="281" t="s">
        <v>12</v>
      </c>
      <c r="J216" s="284">
        <f t="shared" si="22"/>
        <v>232510</v>
      </c>
      <c r="K216" s="280">
        <v>9.19</v>
      </c>
      <c r="L216" s="281" t="s">
        <v>12</v>
      </c>
      <c r="M216" s="283">
        <f t="shared" si="26"/>
        <v>9190</v>
      </c>
      <c r="N216" s="280">
        <v>8.31</v>
      </c>
      <c r="O216" s="281" t="s">
        <v>12</v>
      </c>
      <c r="P216" s="283">
        <f t="shared" si="24"/>
        <v>8310</v>
      </c>
    </row>
    <row r="217" spans="2:16">
      <c r="B217" s="89">
        <v>800</v>
      </c>
      <c r="C217" s="90" t="s">
        <v>65</v>
      </c>
      <c r="D217" s="74">
        <f t="shared" si="25"/>
        <v>400</v>
      </c>
      <c r="E217" s="275">
        <v>2.1020000000000001E-3</v>
      </c>
      <c r="F217" s="276">
        <v>5.3000000000000001E-7</v>
      </c>
      <c r="G217" s="271">
        <f t="shared" si="27"/>
        <v>2.10253E-3</v>
      </c>
      <c r="H217" s="280">
        <v>287.86</v>
      </c>
      <c r="I217" s="281" t="s">
        <v>12</v>
      </c>
      <c r="J217" s="284">
        <f t="shared" si="22"/>
        <v>287860</v>
      </c>
      <c r="K217" s="280">
        <v>12.19</v>
      </c>
      <c r="L217" s="281" t="s">
        <v>12</v>
      </c>
      <c r="M217" s="283">
        <f>K217*1000</f>
        <v>12190</v>
      </c>
      <c r="N217" s="280">
        <v>10.11</v>
      </c>
      <c r="O217" s="281" t="s">
        <v>12</v>
      </c>
      <c r="P217" s="284">
        <f t="shared" si="24"/>
        <v>10110</v>
      </c>
    </row>
    <row r="218" spans="2:16">
      <c r="B218" s="89">
        <v>900</v>
      </c>
      <c r="C218" s="90" t="s">
        <v>65</v>
      </c>
      <c r="D218" s="74">
        <f t="shared" si="25"/>
        <v>450</v>
      </c>
      <c r="E218" s="275">
        <v>1.993E-3</v>
      </c>
      <c r="F218" s="276">
        <v>4.7549999999999999E-7</v>
      </c>
      <c r="G218" s="271">
        <f t="shared" si="27"/>
        <v>1.9934754999999999E-3</v>
      </c>
      <c r="H218" s="280">
        <v>346.59</v>
      </c>
      <c r="I218" s="281" t="s">
        <v>12</v>
      </c>
      <c r="J218" s="284">
        <f t="shared" si="22"/>
        <v>346590</v>
      </c>
      <c r="K218" s="280">
        <v>14.87</v>
      </c>
      <c r="L218" s="281" t="s">
        <v>12</v>
      </c>
      <c r="M218" s="283">
        <f t="shared" ref="M218:M228" si="28">K218*1000</f>
        <v>14870</v>
      </c>
      <c r="N218" s="280">
        <v>11.98</v>
      </c>
      <c r="O218" s="281" t="s">
        <v>12</v>
      </c>
      <c r="P218" s="284">
        <f t="shared" si="24"/>
        <v>11980</v>
      </c>
    </row>
    <row r="219" spans="2:16">
      <c r="B219" s="89">
        <v>1</v>
      </c>
      <c r="C219" s="93" t="s">
        <v>67</v>
      </c>
      <c r="D219" s="74">
        <f t="shared" ref="D219:D228" si="29">B219*1000/$C$5</f>
        <v>500</v>
      </c>
      <c r="E219" s="275">
        <v>1.9070000000000001E-3</v>
      </c>
      <c r="F219" s="276">
        <v>4.3140000000000001E-7</v>
      </c>
      <c r="G219" s="271">
        <f t="shared" si="27"/>
        <v>1.9074314000000002E-3</v>
      </c>
      <c r="H219" s="280">
        <v>408.27</v>
      </c>
      <c r="I219" s="281" t="s">
        <v>12</v>
      </c>
      <c r="J219" s="284">
        <f t="shared" si="22"/>
        <v>408270</v>
      </c>
      <c r="K219" s="280">
        <v>17.37</v>
      </c>
      <c r="L219" s="281" t="s">
        <v>12</v>
      </c>
      <c r="M219" s="283">
        <f t="shared" si="28"/>
        <v>17370</v>
      </c>
      <c r="N219" s="280">
        <v>13.89</v>
      </c>
      <c r="O219" s="281" t="s">
        <v>12</v>
      </c>
      <c r="P219" s="284">
        <f t="shared" si="24"/>
        <v>13890</v>
      </c>
    </row>
    <row r="220" spans="2:16">
      <c r="B220" s="89">
        <v>1.1000000000000001</v>
      </c>
      <c r="C220" s="90" t="s">
        <v>67</v>
      </c>
      <c r="D220" s="74">
        <f t="shared" si="29"/>
        <v>550</v>
      </c>
      <c r="E220" s="275">
        <v>1.8370000000000001E-3</v>
      </c>
      <c r="F220" s="276">
        <v>3.9509999999999998E-7</v>
      </c>
      <c r="G220" s="271">
        <f t="shared" si="27"/>
        <v>1.8373951000000002E-3</v>
      </c>
      <c r="H220" s="280">
        <v>472.52</v>
      </c>
      <c r="I220" s="281" t="s">
        <v>12</v>
      </c>
      <c r="J220" s="284">
        <f t="shared" si="22"/>
        <v>472520</v>
      </c>
      <c r="K220" s="280">
        <v>19.73</v>
      </c>
      <c r="L220" s="281" t="s">
        <v>12</v>
      </c>
      <c r="M220" s="283">
        <f t="shared" si="28"/>
        <v>19730</v>
      </c>
      <c r="N220" s="280">
        <v>15.85</v>
      </c>
      <c r="O220" s="281" t="s">
        <v>12</v>
      </c>
      <c r="P220" s="284">
        <f t="shared" si="24"/>
        <v>15850</v>
      </c>
    </row>
    <row r="221" spans="2:16">
      <c r="B221" s="89">
        <v>1.2</v>
      </c>
      <c r="C221" s="90" t="s">
        <v>67</v>
      </c>
      <c r="D221" s="74">
        <f t="shared" si="29"/>
        <v>600</v>
      </c>
      <c r="E221" s="275">
        <v>1.779E-3</v>
      </c>
      <c r="F221" s="276">
        <v>3.6460000000000002E-7</v>
      </c>
      <c r="G221" s="271">
        <f t="shared" si="27"/>
        <v>1.7793646000000001E-3</v>
      </c>
      <c r="H221" s="280">
        <v>539.04</v>
      </c>
      <c r="I221" s="281" t="s">
        <v>12</v>
      </c>
      <c r="J221" s="284">
        <f t="shared" si="22"/>
        <v>539040</v>
      </c>
      <c r="K221" s="280">
        <v>21.99</v>
      </c>
      <c r="L221" s="281" t="s">
        <v>12</v>
      </c>
      <c r="M221" s="283">
        <f t="shared" si="28"/>
        <v>21990</v>
      </c>
      <c r="N221" s="280">
        <v>17.82</v>
      </c>
      <c r="O221" s="281" t="s">
        <v>12</v>
      </c>
      <c r="P221" s="284">
        <f t="shared" si="24"/>
        <v>17820</v>
      </c>
    </row>
    <row r="222" spans="2:16">
      <c r="B222" s="89">
        <v>1.3</v>
      </c>
      <c r="C222" s="90" t="s">
        <v>67</v>
      </c>
      <c r="D222" s="74">
        <f t="shared" si="29"/>
        <v>650</v>
      </c>
      <c r="E222" s="275">
        <v>1.7309999999999999E-3</v>
      </c>
      <c r="F222" s="276">
        <v>3.3859999999999997E-7</v>
      </c>
      <c r="G222" s="271">
        <f t="shared" si="27"/>
        <v>1.7313386E-3</v>
      </c>
      <c r="H222" s="280">
        <v>607.57000000000005</v>
      </c>
      <c r="I222" s="281" t="s">
        <v>12</v>
      </c>
      <c r="J222" s="284">
        <f t="shared" si="22"/>
        <v>607570</v>
      </c>
      <c r="K222" s="280">
        <v>24.16</v>
      </c>
      <c r="L222" s="281" t="s">
        <v>12</v>
      </c>
      <c r="M222" s="283">
        <f t="shared" si="28"/>
        <v>24160</v>
      </c>
      <c r="N222" s="280">
        <v>19.82</v>
      </c>
      <c r="O222" s="281" t="s">
        <v>12</v>
      </c>
      <c r="P222" s="284">
        <f>N222*1000</f>
        <v>19820</v>
      </c>
    </row>
    <row r="223" spans="2:16">
      <c r="B223" s="89">
        <v>1.4</v>
      </c>
      <c r="C223" s="90" t="s">
        <v>67</v>
      </c>
      <c r="D223" s="74">
        <f t="shared" si="29"/>
        <v>700</v>
      </c>
      <c r="E223" s="275">
        <v>1.691E-3</v>
      </c>
      <c r="F223" s="276">
        <v>3.1619999999999999E-7</v>
      </c>
      <c r="G223" s="271">
        <f t="shared" si="27"/>
        <v>1.6913162000000001E-3</v>
      </c>
      <c r="H223" s="280">
        <v>677.86</v>
      </c>
      <c r="I223" s="281" t="s">
        <v>12</v>
      </c>
      <c r="J223" s="284">
        <f t="shared" si="22"/>
        <v>677860</v>
      </c>
      <c r="K223" s="280">
        <v>26.26</v>
      </c>
      <c r="L223" s="281" t="s">
        <v>12</v>
      </c>
      <c r="M223" s="283">
        <f t="shared" si="28"/>
        <v>26260</v>
      </c>
      <c r="N223" s="280">
        <v>21.82</v>
      </c>
      <c r="O223" s="281" t="s">
        <v>12</v>
      </c>
      <c r="P223" s="284">
        <f t="shared" ref="P223:P228" si="30">N223*1000</f>
        <v>21820</v>
      </c>
    </row>
    <row r="224" spans="2:16">
      <c r="B224" s="89">
        <v>1.5</v>
      </c>
      <c r="C224" s="90" t="s">
        <v>67</v>
      </c>
      <c r="D224" s="74">
        <f t="shared" si="29"/>
        <v>750</v>
      </c>
      <c r="E224" s="275">
        <v>1.6570000000000001E-3</v>
      </c>
      <c r="F224" s="276">
        <v>2.966E-7</v>
      </c>
      <c r="G224" s="271">
        <f t="shared" si="27"/>
        <v>1.6572966000000001E-3</v>
      </c>
      <c r="H224" s="280">
        <v>749.71</v>
      </c>
      <c r="I224" s="281" t="s">
        <v>12</v>
      </c>
      <c r="J224" s="284">
        <f t="shared" si="22"/>
        <v>749710</v>
      </c>
      <c r="K224" s="280">
        <v>28.3</v>
      </c>
      <c r="L224" s="281" t="s">
        <v>12</v>
      </c>
      <c r="M224" s="283">
        <f t="shared" si="28"/>
        <v>28300</v>
      </c>
      <c r="N224" s="280">
        <v>23.83</v>
      </c>
      <c r="O224" s="281" t="s">
        <v>12</v>
      </c>
      <c r="P224" s="284">
        <f t="shared" si="30"/>
        <v>23830</v>
      </c>
    </row>
    <row r="225" spans="1:16">
      <c r="B225" s="89">
        <v>1.6</v>
      </c>
      <c r="C225" s="90" t="s">
        <v>67</v>
      </c>
      <c r="D225" s="74">
        <f t="shared" si="29"/>
        <v>800</v>
      </c>
      <c r="E225" s="275">
        <v>1.627E-3</v>
      </c>
      <c r="F225" s="276">
        <v>2.7939999999999997E-7</v>
      </c>
      <c r="G225" s="271">
        <f t="shared" si="27"/>
        <v>1.6272794000000001E-3</v>
      </c>
      <c r="H225" s="280">
        <v>822.96</v>
      </c>
      <c r="I225" s="281" t="s">
        <v>12</v>
      </c>
      <c r="J225" s="284">
        <f t="shared" si="22"/>
        <v>822960</v>
      </c>
      <c r="K225" s="280">
        <v>30.28</v>
      </c>
      <c r="L225" s="281" t="s">
        <v>12</v>
      </c>
      <c r="M225" s="283">
        <f t="shared" si="28"/>
        <v>30280</v>
      </c>
      <c r="N225" s="280">
        <v>25.85</v>
      </c>
      <c r="O225" s="281" t="s">
        <v>12</v>
      </c>
      <c r="P225" s="284">
        <f t="shared" si="30"/>
        <v>25850</v>
      </c>
    </row>
    <row r="226" spans="1:16">
      <c r="B226" s="89">
        <v>1.7</v>
      </c>
      <c r="C226" s="90" t="s">
        <v>67</v>
      </c>
      <c r="D226" s="74">
        <f t="shared" si="29"/>
        <v>850</v>
      </c>
      <c r="E226" s="275">
        <v>1.6019999999999999E-3</v>
      </c>
      <c r="F226" s="276">
        <v>2.642E-7</v>
      </c>
      <c r="G226" s="271">
        <f t="shared" si="27"/>
        <v>1.6022642E-3</v>
      </c>
      <c r="H226" s="280">
        <v>897.45</v>
      </c>
      <c r="I226" s="281" t="s">
        <v>12</v>
      </c>
      <c r="J226" s="284">
        <f t="shared" si="22"/>
        <v>897450</v>
      </c>
      <c r="K226" s="280">
        <v>32.200000000000003</v>
      </c>
      <c r="L226" s="281" t="s">
        <v>12</v>
      </c>
      <c r="M226" s="283">
        <f t="shared" si="28"/>
        <v>32200.000000000004</v>
      </c>
      <c r="N226" s="280">
        <v>27.85</v>
      </c>
      <c r="O226" s="281" t="s">
        <v>12</v>
      </c>
      <c r="P226" s="284">
        <f t="shared" si="30"/>
        <v>27850</v>
      </c>
    </row>
    <row r="227" spans="1:16">
      <c r="B227" s="89">
        <v>1.8</v>
      </c>
      <c r="C227" s="90" t="s">
        <v>67</v>
      </c>
      <c r="D227" s="74">
        <f t="shared" si="29"/>
        <v>900</v>
      </c>
      <c r="E227" s="275">
        <v>1.58E-3</v>
      </c>
      <c r="F227" s="276">
        <v>2.5059999999999998E-7</v>
      </c>
      <c r="G227" s="271">
        <f t="shared" si="27"/>
        <v>1.5802506E-3</v>
      </c>
      <c r="H227" s="280">
        <v>973.04</v>
      </c>
      <c r="I227" s="281" t="s">
        <v>12</v>
      </c>
      <c r="J227" s="284">
        <f t="shared" si="22"/>
        <v>973040</v>
      </c>
      <c r="K227" s="280">
        <v>34.07</v>
      </c>
      <c r="L227" s="281" t="s">
        <v>12</v>
      </c>
      <c r="M227" s="283">
        <f t="shared" si="28"/>
        <v>34070</v>
      </c>
      <c r="N227" s="280">
        <v>29.86</v>
      </c>
      <c r="O227" s="281" t="s">
        <v>12</v>
      </c>
      <c r="P227" s="284">
        <f t="shared" si="30"/>
        <v>29860</v>
      </c>
    </row>
    <row r="228" spans="1:16">
      <c r="A228" s="198">
        <v>228</v>
      </c>
      <c r="B228" s="89">
        <v>2</v>
      </c>
      <c r="C228" s="90" t="s">
        <v>67</v>
      </c>
      <c r="D228" s="74">
        <f t="shared" si="29"/>
        <v>1000</v>
      </c>
      <c r="E228" s="275">
        <v>1.5449999999999999E-3</v>
      </c>
      <c r="F228" s="276">
        <v>2.273E-7</v>
      </c>
      <c r="G228" s="271">
        <f t="shared" si="27"/>
        <v>1.5452273E-3</v>
      </c>
      <c r="H228" s="280">
        <v>1.1299999999999999</v>
      </c>
      <c r="I228" s="282" t="s">
        <v>90</v>
      </c>
      <c r="J228" s="284">
        <f>H228*1000000</f>
        <v>1130000</v>
      </c>
      <c r="K228" s="280">
        <v>40.69</v>
      </c>
      <c r="L228" s="281" t="s">
        <v>12</v>
      </c>
      <c r="M228" s="283">
        <f t="shared" si="28"/>
        <v>40690</v>
      </c>
      <c r="N228" s="280">
        <v>33.83</v>
      </c>
      <c r="O228" s="281" t="s">
        <v>12</v>
      </c>
      <c r="P228" s="284">
        <f t="shared" si="30"/>
        <v>33830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110</v>
      </c>
      <c r="F13" s="49"/>
      <c r="G13" s="50"/>
      <c r="H13" s="50"/>
      <c r="I13" s="51"/>
      <c r="J13" s="4">
        <v>8</v>
      </c>
      <c r="K13" s="52">
        <v>15.081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213</v>
      </c>
      <c r="C14" s="102"/>
      <c r="D14" s="21" t="s">
        <v>214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215</v>
      </c>
      <c r="C15" s="103"/>
      <c r="D15" s="101" t="s">
        <v>216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92" t="s">
        <v>59</v>
      </c>
      <c r="F18" s="193"/>
      <c r="G18" s="194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9.4809999999999998E-3</v>
      </c>
      <c r="F20" s="87">
        <v>1.197E-2</v>
      </c>
      <c r="G20" s="88">
        <f>E20+F20</f>
        <v>2.1450999999999998E-2</v>
      </c>
      <c r="H20" s="84">
        <v>8</v>
      </c>
      <c r="I20" s="85" t="s">
        <v>64</v>
      </c>
      <c r="J20" s="97">
        <f>H20/1000/10</f>
        <v>8.0000000000000004E-4</v>
      </c>
      <c r="K20" s="84">
        <v>14</v>
      </c>
      <c r="L20" s="85" t="s">
        <v>64</v>
      </c>
      <c r="M20" s="97">
        <f t="shared" ref="M20:M83" si="0">K20/1000/10</f>
        <v>1.4E-3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1.0059999999999999E-2</v>
      </c>
      <c r="F21" s="92">
        <v>1.2460000000000001E-2</v>
      </c>
      <c r="G21" s="88">
        <f t="shared" ref="G21:G84" si="3">E21+F21</f>
        <v>2.2519999999999998E-2</v>
      </c>
      <c r="H21" s="89">
        <v>9</v>
      </c>
      <c r="I21" s="90" t="s">
        <v>64</v>
      </c>
      <c r="J21" s="74">
        <f t="shared" ref="J21:J84" si="4">H21/1000/10</f>
        <v>8.9999999999999998E-4</v>
      </c>
      <c r="K21" s="89">
        <v>15</v>
      </c>
      <c r="L21" s="90" t="s">
        <v>64</v>
      </c>
      <c r="M21" s="74">
        <f t="shared" si="0"/>
        <v>1.5E-3</v>
      </c>
      <c r="N21" s="89">
        <v>11</v>
      </c>
      <c r="O21" s="90" t="s">
        <v>64</v>
      </c>
      <c r="P21" s="74">
        <f t="shared" si="1"/>
        <v>1.0999999999999998E-3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1.06E-2</v>
      </c>
      <c r="F22" s="92">
        <v>1.291E-2</v>
      </c>
      <c r="G22" s="88">
        <f t="shared" si="3"/>
        <v>2.351E-2</v>
      </c>
      <c r="H22" s="89">
        <v>9</v>
      </c>
      <c r="I22" s="90" t="s">
        <v>64</v>
      </c>
      <c r="J22" s="74">
        <f t="shared" si="4"/>
        <v>8.9999999999999998E-4</v>
      </c>
      <c r="K22" s="89">
        <v>16</v>
      </c>
      <c r="L22" s="90" t="s">
        <v>64</v>
      </c>
      <c r="M22" s="74">
        <f t="shared" si="0"/>
        <v>1.6000000000000001E-3</v>
      </c>
      <c r="N22" s="89">
        <v>12</v>
      </c>
      <c r="O22" s="90" t="s">
        <v>64</v>
      </c>
      <c r="P22" s="74">
        <f t="shared" si="1"/>
        <v>1.2000000000000001E-3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1.112E-2</v>
      </c>
      <c r="F23" s="92">
        <v>1.3310000000000001E-2</v>
      </c>
      <c r="G23" s="88">
        <f t="shared" si="3"/>
        <v>2.443E-2</v>
      </c>
      <c r="H23" s="89">
        <v>10</v>
      </c>
      <c r="I23" s="90" t="s">
        <v>64</v>
      </c>
      <c r="J23" s="74">
        <f t="shared" si="4"/>
        <v>1E-3</v>
      </c>
      <c r="K23" s="89">
        <v>17</v>
      </c>
      <c r="L23" s="90" t="s">
        <v>64</v>
      </c>
      <c r="M23" s="74">
        <f t="shared" si="0"/>
        <v>1.7000000000000001E-3</v>
      </c>
      <c r="N23" s="89">
        <v>12</v>
      </c>
      <c r="O23" s="90" t="s">
        <v>64</v>
      </c>
      <c r="P23" s="74">
        <f t="shared" si="1"/>
        <v>1.2000000000000001E-3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1.1610000000000001E-2</v>
      </c>
      <c r="F24" s="92">
        <v>1.3690000000000001E-2</v>
      </c>
      <c r="G24" s="88">
        <f t="shared" si="3"/>
        <v>2.5300000000000003E-2</v>
      </c>
      <c r="H24" s="89">
        <v>10</v>
      </c>
      <c r="I24" s="90" t="s">
        <v>64</v>
      </c>
      <c r="J24" s="74">
        <f t="shared" si="4"/>
        <v>1E-3</v>
      </c>
      <c r="K24" s="89">
        <v>18</v>
      </c>
      <c r="L24" s="90" t="s">
        <v>64</v>
      </c>
      <c r="M24" s="74">
        <f t="shared" si="0"/>
        <v>1.8E-3</v>
      </c>
      <c r="N24" s="89">
        <v>13</v>
      </c>
      <c r="O24" s="90" t="s">
        <v>64</v>
      </c>
      <c r="P24" s="74">
        <f t="shared" si="1"/>
        <v>1.2999999999999999E-3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1.209E-2</v>
      </c>
      <c r="F25" s="92">
        <v>1.4030000000000001E-2</v>
      </c>
      <c r="G25" s="88">
        <f t="shared" si="3"/>
        <v>2.6120000000000001E-2</v>
      </c>
      <c r="H25" s="89">
        <v>11</v>
      </c>
      <c r="I25" s="90" t="s">
        <v>64</v>
      </c>
      <c r="J25" s="74">
        <f t="shared" si="4"/>
        <v>1.0999999999999998E-3</v>
      </c>
      <c r="K25" s="89">
        <v>19</v>
      </c>
      <c r="L25" s="90" t="s">
        <v>64</v>
      </c>
      <c r="M25" s="74">
        <f t="shared" si="0"/>
        <v>1.9E-3</v>
      </c>
      <c r="N25" s="89">
        <v>14</v>
      </c>
      <c r="O25" s="90" t="s">
        <v>64</v>
      </c>
      <c r="P25" s="74">
        <f t="shared" si="1"/>
        <v>1.4E-3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1.2540000000000001E-2</v>
      </c>
      <c r="F26" s="92">
        <v>1.435E-2</v>
      </c>
      <c r="G26" s="88">
        <f t="shared" si="3"/>
        <v>2.6890000000000001E-2</v>
      </c>
      <c r="H26" s="89">
        <v>11</v>
      </c>
      <c r="I26" s="90" t="s">
        <v>64</v>
      </c>
      <c r="J26" s="74">
        <f t="shared" si="4"/>
        <v>1.0999999999999998E-3</v>
      </c>
      <c r="K26" s="89">
        <v>20</v>
      </c>
      <c r="L26" s="90" t="s">
        <v>64</v>
      </c>
      <c r="M26" s="74">
        <f t="shared" si="0"/>
        <v>2E-3</v>
      </c>
      <c r="N26" s="89">
        <v>14</v>
      </c>
      <c r="O26" s="90" t="s">
        <v>64</v>
      </c>
      <c r="P26" s="74">
        <f t="shared" si="1"/>
        <v>1.4E-3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1.298E-2</v>
      </c>
      <c r="F27" s="92">
        <v>1.464E-2</v>
      </c>
      <c r="G27" s="88">
        <f t="shared" si="3"/>
        <v>2.7619999999999999E-2</v>
      </c>
      <c r="H27" s="89">
        <v>12</v>
      </c>
      <c r="I27" s="90" t="s">
        <v>64</v>
      </c>
      <c r="J27" s="74">
        <f t="shared" si="4"/>
        <v>1.2000000000000001E-3</v>
      </c>
      <c r="K27" s="89">
        <v>21</v>
      </c>
      <c r="L27" s="90" t="s">
        <v>64</v>
      </c>
      <c r="M27" s="74">
        <f t="shared" si="0"/>
        <v>2.1000000000000003E-3</v>
      </c>
      <c r="N27" s="89">
        <v>15</v>
      </c>
      <c r="O27" s="90" t="s">
        <v>64</v>
      </c>
      <c r="P27" s="74">
        <f t="shared" si="1"/>
        <v>1.5E-3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1.341E-2</v>
      </c>
      <c r="F28" s="92">
        <v>1.4919999999999999E-2</v>
      </c>
      <c r="G28" s="88">
        <f t="shared" si="3"/>
        <v>2.8330000000000001E-2</v>
      </c>
      <c r="H28" s="89">
        <v>13</v>
      </c>
      <c r="I28" s="90" t="s">
        <v>64</v>
      </c>
      <c r="J28" s="74">
        <f t="shared" si="4"/>
        <v>1.2999999999999999E-3</v>
      </c>
      <c r="K28" s="89">
        <v>21</v>
      </c>
      <c r="L28" s="90" t="s">
        <v>64</v>
      </c>
      <c r="M28" s="74">
        <f t="shared" si="0"/>
        <v>2.1000000000000003E-3</v>
      </c>
      <c r="N28" s="89">
        <v>16</v>
      </c>
      <c r="O28" s="90" t="s">
        <v>64</v>
      </c>
      <c r="P28" s="74">
        <f t="shared" si="1"/>
        <v>1.6000000000000001E-3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1.422E-2</v>
      </c>
      <c r="F29" s="92">
        <v>1.542E-2</v>
      </c>
      <c r="G29" s="88">
        <f t="shared" si="3"/>
        <v>2.964E-2</v>
      </c>
      <c r="H29" s="89">
        <v>14</v>
      </c>
      <c r="I29" s="90" t="s">
        <v>64</v>
      </c>
      <c r="J29" s="74">
        <f t="shared" si="4"/>
        <v>1.4E-3</v>
      </c>
      <c r="K29" s="89">
        <v>23</v>
      </c>
      <c r="L29" s="90" t="s">
        <v>64</v>
      </c>
      <c r="M29" s="74">
        <f t="shared" si="0"/>
        <v>2.3E-3</v>
      </c>
      <c r="N29" s="89">
        <v>17</v>
      </c>
      <c r="O29" s="90" t="s">
        <v>64</v>
      </c>
      <c r="P29" s="74">
        <f t="shared" si="1"/>
        <v>1.7000000000000001E-3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1.499E-2</v>
      </c>
      <c r="F30" s="92">
        <v>1.5859999999999999E-2</v>
      </c>
      <c r="G30" s="88">
        <f t="shared" si="3"/>
        <v>3.0849999999999999E-2</v>
      </c>
      <c r="H30" s="89">
        <v>15</v>
      </c>
      <c r="I30" s="90" t="s">
        <v>64</v>
      </c>
      <c r="J30" s="74">
        <f t="shared" si="4"/>
        <v>1.5E-3</v>
      </c>
      <c r="K30" s="89">
        <v>24</v>
      </c>
      <c r="L30" s="90" t="s">
        <v>64</v>
      </c>
      <c r="M30" s="74">
        <f t="shared" si="0"/>
        <v>2.4000000000000002E-3</v>
      </c>
      <c r="N30" s="89">
        <v>18</v>
      </c>
      <c r="O30" s="90" t="s">
        <v>64</v>
      </c>
      <c r="P30" s="74">
        <f t="shared" si="1"/>
        <v>1.8E-3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1.5720000000000001E-2</v>
      </c>
      <c r="F31" s="92">
        <v>1.626E-2</v>
      </c>
      <c r="G31" s="88">
        <f t="shared" si="3"/>
        <v>3.1980000000000001E-2</v>
      </c>
      <c r="H31" s="89">
        <v>16</v>
      </c>
      <c r="I31" s="90" t="s">
        <v>64</v>
      </c>
      <c r="J31" s="74">
        <f t="shared" si="4"/>
        <v>1.6000000000000001E-3</v>
      </c>
      <c r="K31" s="89">
        <v>26</v>
      </c>
      <c r="L31" s="90" t="s">
        <v>64</v>
      </c>
      <c r="M31" s="74">
        <f t="shared" si="0"/>
        <v>2.5999999999999999E-3</v>
      </c>
      <c r="N31" s="89">
        <v>19</v>
      </c>
      <c r="O31" s="90" t="s">
        <v>64</v>
      </c>
      <c r="P31" s="74">
        <f t="shared" si="1"/>
        <v>1.9E-3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1.6420000000000001E-2</v>
      </c>
      <c r="F32" s="92">
        <v>1.661E-2</v>
      </c>
      <c r="G32" s="88">
        <f t="shared" si="3"/>
        <v>3.3030000000000004E-2</v>
      </c>
      <c r="H32" s="89">
        <v>17</v>
      </c>
      <c r="I32" s="90" t="s">
        <v>64</v>
      </c>
      <c r="J32" s="74">
        <f t="shared" si="4"/>
        <v>1.7000000000000001E-3</v>
      </c>
      <c r="K32" s="89">
        <v>27</v>
      </c>
      <c r="L32" s="90" t="s">
        <v>64</v>
      </c>
      <c r="M32" s="74">
        <f t="shared" si="0"/>
        <v>2.7000000000000001E-3</v>
      </c>
      <c r="N32" s="89">
        <v>20</v>
      </c>
      <c r="O32" s="90" t="s">
        <v>64</v>
      </c>
      <c r="P32" s="74">
        <f t="shared" si="1"/>
        <v>2E-3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1.7090000000000001E-2</v>
      </c>
      <c r="F33" s="92">
        <v>1.694E-2</v>
      </c>
      <c r="G33" s="88">
        <f t="shared" si="3"/>
        <v>3.4030000000000005E-2</v>
      </c>
      <c r="H33" s="89">
        <v>18</v>
      </c>
      <c r="I33" s="90" t="s">
        <v>64</v>
      </c>
      <c r="J33" s="74">
        <f t="shared" si="4"/>
        <v>1.8E-3</v>
      </c>
      <c r="K33" s="89">
        <v>28</v>
      </c>
      <c r="L33" s="90" t="s">
        <v>64</v>
      </c>
      <c r="M33" s="74">
        <f t="shared" si="0"/>
        <v>2.8E-3</v>
      </c>
      <c r="N33" s="89">
        <v>21</v>
      </c>
      <c r="O33" s="90" t="s">
        <v>64</v>
      </c>
      <c r="P33" s="74">
        <f t="shared" si="1"/>
        <v>2.1000000000000003E-3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1.7739999999999999E-2</v>
      </c>
      <c r="F34" s="92">
        <v>1.7229999999999999E-2</v>
      </c>
      <c r="G34" s="88">
        <f t="shared" si="3"/>
        <v>3.4970000000000001E-2</v>
      </c>
      <c r="H34" s="89">
        <v>19</v>
      </c>
      <c r="I34" s="90" t="s">
        <v>64</v>
      </c>
      <c r="J34" s="74">
        <f t="shared" si="4"/>
        <v>1.9E-3</v>
      </c>
      <c r="K34" s="89">
        <v>30</v>
      </c>
      <c r="L34" s="90" t="s">
        <v>64</v>
      </c>
      <c r="M34" s="74">
        <f t="shared" si="0"/>
        <v>3.0000000000000001E-3</v>
      </c>
      <c r="N34" s="89">
        <v>22</v>
      </c>
      <c r="O34" s="90" t="s">
        <v>64</v>
      </c>
      <c r="P34" s="74">
        <f t="shared" si="1"/>
        <v>2.1999999999999997E-3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1.8960000000000001E-2</v>
      </c>
      <c r="F35" s="92">
        <v>1.7749999999999998E-2</v>
      </c>
      <c r="G35" s="88">
        <f t="shared" si="3"/>
        <v>3.671E-2</v>
      </c>
      <c r="H35" s="89">
        <v>21</v>
      </c>
      <c r="I35" s="90" t="s">
        <v>64</v>
      </c>
      <c r="J35" s="74">
        <f t="shared" si="4"/>
        <v>2.1000000000000003E-3</v>
      </c>
      <c r="K35" s="89">
        <v>32</v>
      </c>
      <c r="L35" s="90" t="s">
        <v>64</v>
      </c>
      <c r="M35" s="74">
        <f t="shared" si="0"/>
        <v>3.2000000000000002E-3</v>
      </c>
      <c r="N35" s="89">
        <v>24</v>
      </c>
      <c r="O35" s="90" t="s">
        <v>64</v>
      </c>
      <c r="P35" s="74">
        <f t="shared" si="1"/>
        <v>2.4000000000000002E-3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2.0109999999999999E-2</v>
      </c>
      <c r="F36" s="92">
        <v>1.8190000000000001E-2</v>
      </c>
      <c r="G36" s="88">
        <f t="shared" si="3"/>
        <v>3.8300000000000001E-2</v>
      </c>
      <c r="H36" s="89">
        <v>22</v>
      </c>
      <c r="I36" s="90" t="s">
        <v>64</v>
      </c>
      <c r="J36" s="74">
        <f t="shared" si="4"/>
        <v>2.1999999999999997E-3</v>
      </c>
      <c r="K36" s="89">
        <v>35</v>
      </c>
      <c r="L36" s="90" t="s">
        <v>64</v>
      </c>
      <c r="M36" s="74">
        <f t="shared" si="0"/>
        <v>3.5000000000000005E-3</v>
      </c>
      <c r="N36" s="89">
        <v>25</v>
      </c>
      <c r="O36" s="90" t="s">
        <v>64</v>
      </c>
      <c r="P36" s="74">
        <f t="shared" si="1"/>
        <v>2.5000000000000001E-3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2.12E-2</v>
      </c>
      <c r="F37" s="92">
        <v>1.857E-2</v>
      </c>
      <c r="G37" s="88">
        <f t="shared" si="3"/>
        <v>3.977E-2</v>
      </c>
      <c r="H37" s="89">
        <v>24</v>
      </c>
      <c r="I37" s="90" t="s">
        <v>64</v>
      </c>
      <c r="J37" s="74">
        <f t="shared" si="4"/>
        <v>2.4000000000000002E-3</v>
      </c>
      <c r="K37" s="89">
        <v>37</v>
      </c>
      <c r="L37" s="90" t="s">
        <v>64</v>
      </c>
      <c r="M37" s="74">
        <f t="shared" si="0"/>
        <v>3.6999999999999997E-3</v>
      </c>
      <c r="N37" s="89">
        <v>27</v>
      </c>
      <c r="O37" s="90" t="s">
        <v>64</v>
      </c>
      <c r="P37" s="74">
        <f t="shared" si="1"/>
        <v>2.7000000000000001E-3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2.223E-2</v>
      </c>
      <c r="F38" s="92">
        <v>1.8890000000000001E-2</v>
      </c>
      <c r="G38" s="88">
        <f t="shared" si="3"/>
        <v>4.1120000000000004E-2</v>
      </c>
      <c r="H38" s="89">
        <v>26</v>
      </c>
      <c r="I38" s="90" t="s">
        <v>64</v>
      </c>
      <c r="J38" s="74">
        <f t="shared" si="4"/>
        <v>2.5999999999999999E-3</v>
      </c>
      <c r="K38" s="89">
        <v>39</v>
      </c>
      <c r="L38" s="90" t="s">
        <v>64</v>
      </c>
      <c r="M38" s="74">
        <f t="shared" si="0"/>
        <v>3.8999999999999998E-3</v>
      </c>
      <c r="N38" s="89">
        <v>29</v>
      </c>
      <c r="O38" s="90" t="s">
        <v>64</v>
      </c>
      <c r="P38" s="74">
        <f t="shared" si="1"/>
        <v>2.9000000000000002E-3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2.3220000000000001E-2</v>
      </c>
      <c r="F39" s="92">
        <v>1.9179999999999999E-2</v>
      </c>
      <c r="G39" s="88">
        <f t="shared" si="3"/>
        <v>4.24E-2</v>
      </c>
      <c r="H39" s="89">
        <v>28</v>
      </c>
      <c r="I39" s="90" t="s">
        <v>64</v>
      </c>
      <c r="J39" s="74">
        <f t="shared" si="4"/>
        <v>2.8E-3</v>
      </c>
      <c r="K39" s="89">
        <v>42</v>
      </c>
      <c r="L39" s="90" t="s">
        <v>64</v>
      </c>
      <c r="M39" s="74">
        <f t="shared" si="0"/>
        <v>4.2000000000000006E-3</v>
      </c>
      <c r="N39" s="89">
        <v>31</v>
      </c>
      <c r="O39" s="90" t="s">
        <v>64</v>
      </c>
      <c r="P39" s="74">
        <f t="shared" si="1"/>
        <v>3.0999999999999999E-3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2.4170000000000001E-2</v>
      </c>
      <c r="F40" s="92">
        <v>1.9429999999999999E-2</v>
      </c>
      <c r="G40" s="88">
        <f t="shared" si="3"/>
        <v>4.36E-2</v>
      </c>
      <c r="H40" s="89">
        <v>30</v>
      </c>
      <c r="I40" s="90" t="s">
        <v>64</v>
      </c>
      <c r="J40" s="74">
        <f t="shared" si="4"/>
        <v>3.0000000000000001E-3</v>
      </c>
      <c r="K40" s="89">
        <v>44</v>
      </c>
      <c r="L40" s="90" t="s">
        <v>64</v>
      </c>
      <c r="M40" s="74">
        <f t="shared" si="0"/>
        <v>4.3999999999999994E-3</v>
      </c>
      <c r="N40" s="89">
        <v>32</v>
      </c>
      <c r="O40" s="90" t="s">
        <v>64</v>
      </c>
      <c r="P40" s="74">
        <f t="shared" si="1"/>
        <v>3.2000000000000002E-3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2.5080000000000002E-2</v>
      </c>
      <c r="F41" s="92">
        <v>1.966E-2</v>
      </c>
      <c r="G41" s="88">
        <f t="shared" si="3"/>
        <v>4.4740000000000002E-2</v>
      </c>
      <c r="H41" s="89">
        <v>32</v>
      </c>
      <c r="I41" s="90" t="s">
        <v>64</v>
      </c>
      <c r="J41" s="74">
        <f t="shared" si="4"/>
        <v>3.2000000000000002E-3</v>
      </c>
      <c r="K41" s="89">
        <v>46</v>
      </c>
      <c r="L41" s="90" t="s">
        <v>64</v>
      </c>
      <c r="M41" s="74">
        <f t="shared" si="0"/>
        <v>4.5999999999999999E-3</v>
      </c>
      <c r="N41" s="89">
        <v>34</v>
      </c>
      <c r="O41" s="90" t="s">
        <v>64</v>
      </c>
      <c r="P41" s="74">
        <f t="shared" si="1"/>
        <v>3.4000000000000002E-3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2.596E-2</v>
      </c>
      <c r="F42" s="92">
        <v>1.985E-2</v>
      </c>
      <c r="G42" s="88">
        <f t="shared" si="3"/>
        <v>4.5810000000000003E-2</v>
      </c>
      <c r="H42" s="89">
        <v>33</v>
      </c>
      <c r="I42" s="90" t="s">
        <v>64</v>
      </c>
      <c r="J42" s="74">
        <f t="shared" si="4"/>
        <v>3.3E-3</v>
      </c>
      <c r="K42" s="89">
        <v>48</v>
      </c>
      <c r="L42" s="90" t="s">
        <v>64</v>
      </c>
      <c r="M42" s="74">
        <f t="shared" si="0"/>
        <v>4.8000000000000004E-3</v>
      </c>
      <c r="N42" s="89">
        <v>35</v>
      </c>
      <c r="O42" s="90" t="s">
        <v>64</v>
      </c>
      <c r="P42" s="74">
        <f t="shared" si="1"/>
        <v>3.5000000000000005E-3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2.682E-2</v>
      </c>
      <c r="F43" s="92">
        <v>2.0029999999999999E-2</v>
      </c>
      <c r="G43" s="88">
        <f t="shared" si="3"/>
        <v>4.6850000000000003E-2</v>
      </c>
      <c r="H43" s="89">
        <v>35</v>
      </c>
      <c r="I43" s="90" t="s">
        <v>64</v>
      </c>
      <c r="J43" s="74">
        <f t="shared" si="4"/>
        <v>3.5000000000000005E-3</v>
      </c>
      <c r="K43" s="89">
        <v>50</v>
      </c>
      <c r="L43" s="90" t="s">
        <v>64</v>
      </c>
      <c r="M43" s="74">
        <f t="shared" si="0"/>
        <v>5.0000000000000001E-3</v>
      </c>
      <c r="N43" s="89">
        <v>37</v>
      </c>
      <c r="O43" s="90" t="s">
        <v>64</v>
      </c>
      <c r="P43" s="74">
        <f t="shared" si="1"/>
        <v>3.6999999999999997E-3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2.7640000000000001E-2</v>
      </c>
      <c r="F44" s="92">
        <v>2.019E-2</v>
      </c>
      <c r="G44" s="88">
        <f t="shared" si="3"/>
        <v>4.7829999999999998E-2</v>
      </c>
      <c r="H44" s="89">
        <v>37</v>
      </c>
      <c r="I44" s="90" t="s">
        <v>64</v>
      </c>
      <c r="J44" s="74">
        <f t="shared" si="4"/>
        <v>3.6999999999999997E-3</v>
      </c>
      <c r="K44" s="89">
        <v>52</v>
      </c>
      <c r="L44" s="90" t="s">
        <v>64</v>
      </c>
      <c r="M44" s="74">
        <f t="shared" si="0"/>
        <v>5.1999999999999998E-3</v>
      </c>
      <c r="N44" s="89">
        <v>38</v>
      </c>
      <c r="O44" s="90" t="s">
        <v>64</v>
      </c>
      <c r="P44" s="74">
        <f t="shared" si="1"/>
        <v>3.8E-3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2.844E-2</v>
      </c>
      <c r="F45" s="92">
        <v>2.0330000000000001E-2</v>
      </c>
      <c r="G45" s="88">
        <f t="shared" si="3"/>
        <v>4.8770000000000001E-2</v>
      </c>
      <c r="H45" s="89">
        <v>39</v>
      </c>
      <c r="I45" s="90" t="s">
        <v>64</v>
      </c>
      <c r="J45" s="74">
        <f t="shared" si="4"/>
        <v>3.8999999999999998E-3</v>
      </c>
      <c r="K45" s="89">
        <v>54</v>
      </c>
      <c r="L45" s="90" t="s">
        <v>64</v>
      </c>
      <c r="M45" s="74">
        <f t="shared" si="0"/>
        <v>5.4000000000000003E-3</v>
      </c>
      <c r="N45" s="89">
        <v>40</v>
      </c>
      <c r="O45" s="90" t="s">
        <v>64</v>
      </c>
      <c r="P45" s="74">
        <f t="shared" si="1"/>
        <v>4.0000000000000001E-3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2.998E-2</v>
      </c>
      <c r="F46" s="92">
        <v>2.0559999999999998E-2</v>
      </c>
      <c r="G46" s="88">
        <f t="shared" si="3"/>
        <v>5.0540000000000002E-2</v>
      </c>
      <c r="H46" s="89">
        <v>42</v>
      </c>
      <c r="I46" s="90" t="s">
        <v>64</v>
      </c>
      <c r="J46" s="74">
        <f t="shared" si="4"/>
        <v>4.2000000000000006E-3</v>
      </c>
      <c r="K46" s="89">
        <v>58</v>
      </c>
      <c r="L46" s="90" t="s">
        <v>64</v>
      </c>
      <c r="M46" s="74">
        <f t="shared" si="0"/>
        <v>5.8000000000000005E-3</v>
      </c>
      <c r="N46" s="89">
        <v>43</v>
      </c>
      <c r="O46" s="90" t="s">
        <v>64</v>
      </c>
      <c r="P46" s="74">
        <f t="shared" si="1"/>
        <v>4.3E-3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3.1800000000000002E-2</v>
      </c>
      <c r="F47" s="92">
        <v>2.0789999999999999E-2</v>
      </c>
      <c r="G47" s="88">
        <f t="shared" si="3"/>
        <v>5.2589999999999998E-2</v>
      </c>
      <c r="H47" s="89">
        <v>46</v>
      </c>
      <c r="I47" s="90" t="s">
        <v>64</v>
      </c>
      <c r="J47" s="74">
        <f t="shared" si="4"/>
        <v>4.5999999999999999E-3</v>
      </c>
      <c r="K47" s="89">
        <v>63</v>
      </c>
      <c r="L47" s="90" t="s">
        <v>64</v>
      </c>
      <c r="M47" s="74">
        <f t="shared" si="0"/>
        <v>6.3E-3</v>
      </c>
      <c r="N47" s="89">
        <v>46</v>
      </c>
      <c r="O47" s="90" t="s">
        <v>64</v>
      </c>
      <c r="P47" s="74">
        <f t="shared" si="1"/>
        <v>4.5999999999999999E-3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3.3520000000000001E-2</v>
      </c>
      <c r="F48" s="92">
        <v>2.0969999999999999E-2</v>
      </c>
      <c r="G48" s="88">
        <f t="shared" si="3"/>
        <v>5.4489999999999997E-2</v>
      </c>
      <c r="H48" s="89">
        <v>51</v>
      </c>
      <c r="I48" s="90" t="s">
        <v>64</v>
      </c>
      <c r="J48" s="74">
        <f t="shared" si="4"/>
        <v>5.0999999999999995E-3</v>
      </c>
      <c r="K48" s="89">
        <v>67</v>
      </c>
      <c r="L48" s="90" t="s">
        <v>64</v>
      </c>
      <c r="M48" s="74">
        <f t="shared" si="0"/>
        <v>6.7000000000000002E-3</v>
      </c>
      <c r="N48" s="89">
        <v>50</v>
      </c>
      <c r="O48" s="90" t="s">
        <v>64</v>
      </c>
      <c r="P48" s="74">
        <f t="shared" si="1"/>
        <v>5.0000000000000001E-3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3.5159999999999997E-2</v>
      </c>
      <c r="F49" s="92">
        <v>2.1090000000000001E-2</v>
      </c>
      <c r="G49" s="88">
        <f t="shared" si="3"/>
        <v>5.6249999999999994E-2</v>
      </c>
      <c r="H49" s="89">
        <v>55</v>
      </c>
      <c r="I49" s="90" t="s">
        <v>64</v>
      </c>
      <c r="J49" s="74">
        <f t="shared" si="4"/>
        <v>5.4999999999999997E-3</v>
      </c>
      <c r="K49" s="89">
        <v>72</v>
      </c>
      <c r="L49" s="90" t="s">
        <v>64</v>
      </c>
      <c r="M49" s="74">
        <f t="shared" si="0"/>
        <v>7.1999999999999998E-3</v>
      </c>
      <c r="N49" s="89">
        <v>53</v>
      </c>
      <c r="O49" s="90" t="s">
        <v>64</v>
      </c>
      <c r="P49" s="74">
        <f t="shared" si="1"/>
        <v>5.3E-3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3.6720000000000003E-2</v>
      </c>
      <c r="F50" s="92">
        <v>2.1190000000000001E-2</v>
      </c>
      <c r="G50" s="88">
        <f t="shared" si="3"/>
        <v>5.7910000000000003E-2</v>
      </c>
      <c r="H50" s="89">
        <v>59</v>
      </c>
      <c r="I50" s="90" t="s">
        <v>64</v>
      </c>
      <c r="J50" s="74">
        <f t="shared" si="4"/>
        <v>5.8999999999999999E-3</v>
      </c>
      <c r="K50" s="89">
        <v>76</v>
      </c>
      <c r="L50" s="90" t="s">
        <v>64</v>
      </c>
      <c r="M50" s="74">
        <f t="shared" si="0"/>
        <v>7.6E-3</v>
      </c>
      <c r="N50" s="89">
        <v>57</v>
      </c>
      <c r="O50" s="90" t="s">
        <v>64</v>
      </c>
      <c r="P50" s="74">
        <f t="shared" si="1"/>
        <v>5.7000000000000002E-3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3.8219999999999997E-2</v>
      </c>
      <c r="F51" s="92">
        <v>2.1250000000000002E-2</v>
      </c>
      <c r="G51" s="88">
        <f t="shared" si="3"/>
        <v>5.9469999999999995E-2</v>
      </c>
      <c r="H51" s="89">
        <v>63</v>
      </c>
      <c r="I51" s="90" t="s">
        <v>64</v>
      </c>
      <c r="J51" s="74">
        <f t="shared" si="4"/>
        <v>6.3E-3</v>
      </c>
      <c r="K51" s="89">
        <v>80</v>
      </c>
      <c r="L51" s="90" t="s">
        <v>64</v>
      </c>
      <c r="M51" s="74">
        <f t="shared" si="0"/>
        <v>8.0000000000000002E-3</v>
      </c>
      <c r="N51" s="89">
        <v>60</v>
      </c>
      <c r="O51" s="90" t="s">
        <v>64</v>
      </c>
      <c r="P51" s="74">
        <f t="shared" si="1"/>
        <v>6.0000000000000001E-3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3.9660000000000001E-2</v>
      </c>
      <c r="F52" s="92">
        <v>2.129E-2</v>
      </c>
      <c r="G52" s="88">
        <f t="shared" si="3"/>
        <v>6.0950000000000004E-2</v>
      </c>
      <c r="H52" s="89">
        <v>67</v>
      </c>
      <c r="I52" s="90" t="s">
        <v>64</v>
      </c>
      <c r="J52" s="74">
        <f t="shared" si="4"/>
        <v>6.7000000000000002E-3</v>
      </c>
      <c r="K52" s="89">
        <v>85</v>
      </c>
      <c r="L52" s="90" t="s">
        <v>64</v>
      </c>
      <c r="M52" s="74">
        <f t="shared" si="0"/>
        <v>8.5000000000000006E-3</v>
      </c>
      <c r="N52" s="89">
        <v>63</v>
      </c>
      <c r="O52" s="90" t="s">
        <v>64</v>
      </c>
      <c r="P52" s="74">
        <f t="shared" si="1"/>
        <v>6.3E-3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4.1050000000000003E-2</v>
      </c>
      <c r="F53" s="92">
        <v>2.1309999999999999E-2</v>
      </c>
      <c r="G53" s="88">
        <f t="shared" si="3"/>
        <v>6.2359999999999999E-2</v>
      </c>
      <c r="H53" s="89">
        <v>72</v>
      </c>
      <c r="I53" s="90" t="s">
        <v>64</v>
      </c>
      <c r="J53" s="74">
        <f t="shared" si="4"/>
        <v>7.1999999999999998E-3</v>
      </c>
      <c r="K53" s="89">
        <v>89</v>
      </c>
      <c r="L53" s="90" t="s">
        <v>64</v>
      </c>
      <c r="M53" s="74">
        <f t="shared" si="0"/>
        <v>8.8999999999999999E-3</v>
      </c>
      <c r="N53" s="89">
        <v>66</v>
      </c>
      <c r="O53" s="90" t="s">
        <v>64</v>
      </c>
      <c r="P53" s="74">
        <f t="shared" si="1"/>
        <v>6.6E-3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4.24E-2</v>
      </c>
      <c r="F54" s="92">
        <v>2.1309999999999999E-2</v>
      </c>
      <c r="G54" s="88">
        <f t="shared" si="3"/>
        <v>6.3710000000000003E-2</v>
      </c>
      <c r="H54" s="89">
        <v>76</v>
      </c>
      <c r="I54" s="90" t="s">
        <v>64</v>
      </c>
      <c r="J54" s="74">
        <f t="shared" si="4"/>
        <v>7.6E-3</v>
      </c>
      <c r="K54" s="89">
        <v>93</v>
      </c>
      <c r="L54" s="90" t="s">
        <v>64</v>
      </c>
      <c r="M54" s="74">
        <f t="shared" si="0"/>
        <v>9.2999999999999992E-3</v>
      </c>
      <c r="N54" s="89">
        <v>69</v>
      </c>
      <c r="O54" s="90" t="s">
        <v>64</v>
      </c>
      <c r="P54" s="74">
        <f t="shared" si="1"/>
        <v>6.9000000000000008E-3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4.4970000000000003E-2</v>
      </c>
      <c r="F55" s="92">
        <v>2.128E-2</v>
      </c>
      <c r="G55" s="88">
        <f t="shared" si="3"/>
        <v>6.6250000000000003E-2</v>
      </c>
      <c r="H55" s="89">
        <v>84</v>
      </c>
      <c r="I55" s="90" t="s">
        <v>64</v>
      </c>
      <c r="J55" s="74">
        <f t="shared" si="4"/>
        <v>8.4000000000000012E-3</v>
      </c>
      <c r="K55" s="89">
        <v>100</v>
      </c>
      <c r="L55" s="90" t="s">
        <v>64</v>
      </c>
      <c r="M55" s="74">
        <f t="shared" si="0"/>
        <v>0.01</v>
      </c>
      <c r="N55" s="89">
        <v>75</v>
      </c>
      <c r="O55" s="90" t="s">
        <v>64</v>
      </c>
      <c r="P55" s="74">
        <f t="shared" si="1"/>
        <v>7.4999999999999997E-3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4.7399999999999998E-2</v>
      </c>
      <c r="F56" s="92">
        <v>2.121E-2</v>
      </c>
      <c r="G56" s="88">
        <f t="shared" si="3"/>
        <v>6.8610000000000004E-2</v>
      </c>
      <c r="H56" s="89">
        <v>93</v>
      </c>
      <c r="I56" s="90" t="s">
        <v>64</v>
      </c>
      <c r="J56" s="74">
        <f t="shared" si="4"/>
        <v>9.2999999999999992E-3</v>
      </c>
      <c r="K56" s="89">
        <v>108</v>
      </c>
      <c r="L56" s="90" t="s">
        <v>64</v>
      </c>
      <c r="M56" s="74">
        <f t="shared" si="0"/>
        <v>1.0800000000000001E-2</v>
      </c>
      <c r="N56" s="89">
        <v>81</v>
      </c>
      <c r="O56" s="90" t="s">
        <v>64</v>
      </c>
      <c r="P56" s="74">
        <f t="shared" si="1"/>
        <v>8.0999999999999996E-3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4.972E-2</v>
      </c>
      <c r="F57" s="92">
        <v>2.111E-2</v>
      </c>
      <c r="G57" s="88">
        <f t="shared" si="3"/>
        <v>7.0830000000000004E-2</v>
      </c>
      <c r="H57" s="89">
        <v>101</v>
      </c>
      <c r="I57" s="90" t="s">
        <v>64</v>
      </c>
      <c r="J57" s="74">
        <f t="shared" si="4"/>
        <v>1.0100000000000001E-2</v>
      </c>
      <c r="K57" s="89">
        <v>115</v>
      </c>
      <c r="L57" s="90" t="s">
        <v>64</v>
      </c>
      <c r="M57" s="74">
        <f t="shared" si="0"/>
        <v>1.15E-2</v>
      </c>
      <c r="N57" s="89">
        <v>87</v>
      </c>
      <c r="O57" s="90" t="s">
        <v>64</v>
      </c>
      <c r="P57" s="74">
        <f t="shared" si="1"/>
        <v>8.6999999999999994E-3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5.1929999999999997E-2</v>
      </c>
      <c r="F58" s="92">
        <v>2.0990000000000002E-2</v>
      </c>
      <c r="G58" s="88">
        <f t="shared" si="3"/>
        <v>7.2919999999999999E-2</v>
      </c>
      <c r="H58" s="89">
        <v>109</v>
      </c>
      <c r="I58" s="90" t="s">
        <v>64</v>
      </c>
      <c r="J58" s="74">
        <f t="shared" si="4"/>
        <v>1.09E-2</v>
      </c>
      <c r="K58" s="89">
        <v>122</v>
      </c>
      <c r="L58" s="90" t="s">
        <v>64</v>
      </c>
      <c r="M58" s="74">
        <f t="shared" si="0"/>
        <v>1.2199999999999999E-2</v>
      </c>
      <c r="N58" s="89">
        <v>92</v>
      </c>
      <c r="O58" s="90" t="s">
        <v>64</v>
      </c>
      <c r="P58" s="74">
        <f t="shared" si="1"/>
        <v>9.1999999999999998E-3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5.4050000000000001E-2</v>
      </c>
      <c r="F59" s="92">
        <v>2.085E-2</v>
      </c>
      <c r="G59" s="88">
        <f t="shared" si="3"/>
        <v>7.4899999999999994E-2</v>
      </c>
      <c r="H59" s="89">
        <v>118</v>
      </c>
      <c r="I59" s="90" t="s">
        <v>64</v>
      </c>
      <c r="J59" s="74">
        <f t="shared" si="4"/>
        <v>1.18E-2</v>
      </c>
      <c r="K59" s="89">
        <v>129</v>
      </c>
      <c r="L59" s="90" t="s">
        <v>64</v>
      </c>
      <c r="M59" s="74">
        <f t="shared" si="0"/>
        <v>1.29E-2</v>
      </c>
      <c r="N59" s="89">
        <v>98</v>
      </c>
      <c r="O59" s="90" t="s">
        <v>64</v>
      </c>
      <c r="P59" s="74">
        <f t="shared" si="1"/>
        <v>9.7999999999999997E-3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5.6090000000000001E-2</v>
      </c>
      <c r="F60" s="92">
        <v>2.0709999999999999E-2</v>
      </c>
      <c r="G60" s="88">
        <f t="shared" si="3"/>
        <v>7.6800000000000007E-2</v>
      </c>
      <c r="H60" s="89">
        <v>126</v>
      </c>
      <c r="I60" s="90" t="s">
        <v>64</v>
      </c>
      <c r="J60" s="74">
        <f t="shared" si="4"/>
        <v>1.26E-2</v>
      </c>
      <c r="K60" s="89">
        <v>136</v>
      </c>
      <c r="L60" s="90" t="s">
        <v>64</v>
      </c>
      <c r="M60" s="74">
        <f t="shared" si="0"/>
        <v>1.3600000000000001E-2</v>
      </c>
      <c r="N60" s="89">
        <v>103</v>
      </c>
      <c r="O60" s="90" t="s">
        <v>64</v>
      </c>
      <c r="P60" s="74">
        <f t="shared" si="1"/>
        <v>1.03E-2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5.9959999999999999E-2</v>
      </c>
      <c r="F61" s="92">
        <v>2.0389999999999998E-2</v>
      </c>
      <c r="G61" s="88">
        <f t="shared" si="3"/>
        <v>8.0350000000000005E-2</v>
      </c>
      <c r="H61" s="89">
        <v>143</v>
      </c>
      <c r="I61" s="90" t="s">
        <v>64</v>
      </c>
      <c r="J61" s="74">
        <f t="shared" si="4"/>
        <v>1.4299999999999998E-2</v>
      </c>
      <c r="K61" s="89">
        <v>149</v>
      </c>
      <c r="L61" s="90" t="s">
        <v>64</v>
      </c>
      <c r="M61" s="74">
        <f t="shared" si="0"/>
        <v>1.49E-2</v>
      </c>
      <c r="N61" s="89">
        <v>113</v>
      </c>
      <c r="O61" s="90" t="s">
        <v>64</v>
      </c>
      <c r="P61" s="74">
        <f t="shared" si="1"/>
        <v>1.1300000000000001E-2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6.3600000000000004E-2</v>
      </c>
      <c r="F62" s="92">
        <v>2.0049999999999998E-2</v>
      </c>
      <c r="G62" s="88">
        <f t="shared" si="3"/>
        <v>8.3650000000000002E-2</v>
      </c>
      <c r="H62" s="89">
        <v>159</v>
      </c>
      <c r="I62" s="90" t="s">
        <v>64</v>
      </c>
      <c r="J62" s="74">
        <f t="shared" si="4"/>
        <v>1.5900000000000001E-2</v>
      </c>
      <c r="K62" s="89">
        <v>161</v>
      </c>
      <c r="L62" s="90" t="s">
        <v>64</v>
      </c>
      <c r="M62" s="74">
        <f t="shared" si="0"/>
        <v>1.61E-2</v>
      </c>
      <c r="N62" s="89">
        <v>123</v>
      </c>
      <c r="O62" s="90" t="s">
        <v>64</v>
      </c>
      <c r="P62" s="74">
        <f t="shared" si="1"/>
        <v>1.23E-2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6.7040000000000002E-2</v>
      </c>
      <c r="F63" s="92">
        <v>1.9709999999999998E-2</v>
      </c>
      <c r="G63" s="88">
        <f t="shared" si="3"/>
        <v>8.6749999999999994E-2</v>
      </c>
      <c r="H63" s="89">
        <v>176</v>
      </c>
      <c r="I63" s="90" t="s">
        <v>64</v>
      </c>
      <c r="J63" s="74">
        <f t="shared" si="4"/>
        <v>1.7599999999999998E-2</v>
      </c>
      <c r="K63" s="89">
        <v>173</v>
      </c>
      <c r="L63" s="90" t="s">
        <v>64</v>
      </c>
      <c r="M63" s="74">
        <f t="shared" si="0"/>
        <v>1.7299999999999999E-2</v>
      </c>
      <c r="N63" s="89">
        <v>133</v>
      </c>
      <c r="O63" s="90" t="s">
        <v>64</v>
      </c>
      <c r="P63" s="74">
        <f t="shared" si="1"/>
        <v>1.3300000000000001E-2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7.0309999999999997E-2</v>
      </c>
      <c r="F64" s="92">
        <v>1.9380000000000001E-2</v>
      </c>
      <c r="G64" s="88">
        <f t="shared" si="3"/>
        <v>8.9689999999999992E-2</v>
      </c>
      <c r="H64" s="89">
        <v>193</v>
      </c>
      <c r="I64" s="90" t="s">
        <v>64</v>
      </c>
      <c r="J64" s="74">
        <f t="shared" si="4"/>
        <v>1.9300000000000001E-2</v>
      </c>
      <c r="K64" s="89">
        <v>185</v>
      </c>
      <c r="L64" s="90" t="s">
        <v>64</v>
      </c>
      <c r="M64" s="74">
        <f t="shared" si="0"/>
        <v>1.8499999999999999E-2</v>
      </c>
      <c r="N64" s="89">
        <v>142</v>
      </c>
      <c r="O64" s="90" t="s">
        <v>64</v>
      </c>
      <c r="P64" s="74">
        <f t="shared" si="1"/>
        <v>1.4199999999999999E-2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7.3440000000000005E-2</v>
      </c>
      <c r="F65" s="92">
        <v>1.9040000000000001E-2</v>
      </c>
      <c r="G65" s="88">
        <f t="shared" si="3"/>
        <v>9.2480000000000007E-2</v>
      </c>
      <c r="H65" s="89">
        <v>209</v>
      </c>
      <c r="I65" s="90" t="s">
        <v>64</v>
      </c>
      <c r="J65" s="74">
        <f t="shared" si="4"/>
        <v>2.0899999999999998E-2</v>
      </c>
      <c r="K65" s="89">
        <v>196</v>
      </c>
      <c r="L65" s="90" t="s">
        <v>64</v>
      </c>
      <c r="M65" s="74">
        <f t="shared" si="0"/>
        <v>1.9599999999999999E-2</v>
      </c>
      <c r="N65" s="89">
        <v>151</v>
      </c>
      <c r="O65" s="90" t="s">
        <v>64</v>
      </c>
      <c r="P65" s="74">
        <f t="shared" si="1"/>
        <v>1.5099999999999999E-2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7.6439999999999994E-2</v>
      </c>
      <c r="F66" s="92">
        <v>1.8710000000000001E-2</v>
      </c>
      <c r="G66" s="88">
        <f t="shared" si="3"/>
        <v>9.5149999999999998E-2</v>
      </c>
      <c r="H66" s="89">
        <v>226</v>
      </c>
      <c r="I66" s="90" t="s">
        <v>64</v>
      </c>
      <c r="J66" s="74">
        <f t="shared" si="4"/>
        <v>2.2600000000000002E-2</v>
      </c>
      <c r="K66" s="89">
        <v>207</v>
      </c>
      <c r="L66" s="90" t="s">
        <v>64</v>
      </c>
      <c r="M66" s="74">
        <f t="shared" si="0"/>
        <v>2.07E-2</v>
      </c>
      <c r="N66" s="89">
        <v>160</v>
      </c>
      <c r="O66" s="90" t="s">
        <v>64</v>
      </c>
      <c r="P66" s="74">
        <f t="shared" si="1"/>
        <v>1.6E-2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7.9320000000000002E-2</v>
      </c>
      <c r="F67" s="92">
        <v>1.839E-2</v>
      </c>
      <c r="G67" s="88">
        <f t="shared" si="3"/>
        <v>9.7710000000000005E-2</v>
      </c>
      <c r="H67" s="89">
        <v>243</v>
      </c>
      <c r="I67" s="90" t="s">
        <v>64</v>
      </c>
      <c r="J67" s="74">
        <f t="shared" si="4"/>
        <v>2.4299999999999999E-2</v>
      </c>
      <c r="K67" s="89">
        <v>218</v>
      </c>
      <c r="L67" s="90" t="s">
        <v>64</v>
      </c>
      <c r="M67" s="74">
        <f t="shared" si="0"/>
        <v>2.18E-2</v>
      </c>
      <c r="N67" s="89">
        <v>169</v>
      </c>
      <c r="O67" s="90" t="s">
        <v>64</v>
      </c>
      <c r="P67" s="74">
        <f t="shared" si="1"/>
        <v>1.6900000000000002E-2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8.2110000000000002E-2</v>
      </c>
      <c r="F68" s="92">
        <v>1.8079999999999999E-2</v>
      </c>
      <c r="G68" s="88">
        <f t="shared" si="3"/>
        <v>0.10019</v>
      </c>
      <c r="H68" s="89">
        <v>259</v>
      </c>
      <c r="I68" s="90" t="s">
        <v>64</v>
      </c>
      <c r="J68" s="74">
        <f t="shared" si="4"/>
        <v>2.5899999999999999E-2</v>
      </c>
      <c r="K68" s="89">
        <v>228</v>
      </c>
      <c r="L68" s="90" t="s">
        <v>64</v>
      </c>
      <c r="M68" s="74">
        <f t="shared" si="0"/>
        <v>2.2800000000000001E-2</v>
      </c>
      <c r="N68" s="89">
        <v>177</v>
      </c>
      <c r="O68" s="90" t="s">
        <v>64</v>
      </c>
      <c r="P68" s="74">
        <f t="shared" si="1"/>
        <v>1.77E-2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8.48E-2</v>
      </c>
      <c r="F69" s="92">
        <v>1.7780000000000001E-2</v>
      </c>
      <c r="G69" s="88">
        <f t="shared" si="3"/>
        <v>0.10258</v>
      </c>
      <c r="H69" s="89">
        <v>276</v>
      </c>
      <c r="I69" s="90" t="s">
        <v>64</v>
      </c>
      <c r="J69" s="74">
        <f t="shared" si="4"/>
        <v>2.7600000000000003E-2</v>
      </c>
      <c r="K69" s="89">
        <v>238</v>
      </c>
      <c r="L69" s="90" t="s">
        <v>64</v>
      </c>
      <c r="M69" s="74">
        <f t="shared" si="0"/>
        <v>2.3799999999999998E-2</v>
      </c>
      <c r="N69" s="89">
        <v>186</v>
      </c>
      <c r="O69" s="90" t="s">
        <v>64</v>
      </c>
      <c r="P69" s="74">
        <f t="shared" si="1"/>
        <v>1.8599999999999998E-2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8.7410000000000002E-2</v>
      </c>
      <c r="F70" s="92">
        <v>1.7479999999999999E-2</v>
      </c>
      <c r="G70" s="88">
        <f t="shared" si="3"/>
        <v>0.10489</v>
      </c>
      <c r="H70" s="89">
        <v>292</v>
      </c>
      <c r="I70" s="90" t="s">
        <v>64</v>
      </c>
      <c r="J70" s="74">
        <f t="shared" si="4"/>
        <v>2.9199999999999997E-2</v>
      </c>
      <c r="K70" s="89">
        <v>248</v>
      </c>
      <c r="L70" s="90" t="s">
        <v>64</v>
      </c>
      <c r="M70" s="74">
        <f t="shared" si="0"/>
        <v>2.4799999999999999E-2</v>
      </c>
      <c r="N70" s="89">
        <v>194</v>
      </c>
      <c r="O70" s="90" t="s">
        <v>64</v>
      </c>
      <c r="P70" s="74">
        <f t="shared" si="1"/>
        <v>1.9400000000000001E-2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8.9940000000000006E-2</v>
      </c>
      <c r="F71" s="92">
        <v>1.72E-2</v>
      </c>
      <c r="G71" s="88">
        <f t="shared" si="3"/>
        <v>0.10714000000000001</v>
      </c>
      <c r="H71" s="89">
        <v>309</v>
      </c>
      <c r="I71" s="90" t="s">
        <v>64</v>
      </c>
      <c r="J71" s="74">
        <f t="shared" si="4"/>
        <v>3.09E-2</v>
      </c>
      <c r="K71" s="89">
        <v>257</v>
      </c>
      <c r="L71" s="90" t="s">
        <v>64</v>
      </c>
      <c r="M71" s="74">
        <f t="shared" si="0"/>
        <v>2.5700000000000001E-2</v>
      </c>
      <c r="N71" s="89">
        <v>202</v>
      </c>
      <c r="O71" s="90" t="s">
        <v>64</v>
      </c>
      <c r="P71" s="74">
        <f t="shared" si="1"/>
        <v>2.0200000000000003E-2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9.4810000000000005E-2</v>
      </c>
      <c r="F72" s="92">
        <v>1.6660000000000001E-2</v>
      </c>
      <c r="G72" s="88">
        <f t="shared" si="3"/>
        <v>0.11147000000000001</v>
      </c>
      <c r="H72" s="89">
        <v>342</v>
      </c>
      <c r="I72" s="90" t="s">
        <v>64</v>
      </c>
      <c r="J72" s="74">
        <f t="shared" si="4"/>
        <v>3.4200000000000001E-2</v>
      </c>
      <c r="K72" s="89">
        <v>275</v>
      </c>
      <c r="L72" s="90" t="s">
        <v>64</v>
      </c>
      <c r="M72" s="74">
        <f t="shared" si="0"/>
        <v>2.7500000000000004E-2</v>
      </c>
      <c r="N72" s="89">
        <v>217</v>
      </c>
      <c r="O72" s="90" t="s">
        <v>64</v>
      </c>
      <c r="P72" s="74">
        <f t="shared" si="1"/>
        <v>2.1700000000000001E-2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0.10059999999999999</v>
      </c>
      <c r="F73" s="92">
        <v>1.6039999999999999E-2</v>
      </c>
      <c r="G73" s="88">
        <f t="shared" si="3"/>
        <v>0.11663999999999999</v>
      </c>
      <c r="H73" s="89">
        <v>384</v>
      </c>
      <c r="I73" s="90" t="s">
        <v>64</v>
      </c>
      <c r="J73" s="74">
        <f t="shared" si="4"/>
        <v>3.8400000000000004E-2</v>
      </c>
      <c r="K73" s="89">
        <v>296</v>
      </c>
      <c r="L73" s="90" t="s">
        <v>64</v>
      </c>
      <c r="M73" s="74">
        <f t="shared" si="0"/>
        <v>2.9599999999999998E-2</v>
      </c>
      <c r="N73" s="89">
        <v>236</v>
      </c>
      <c r="O73" s="90" t="s">
        <v>64</v>
      </c>
      <c r="P73" s="74">
        <f t="shared" si="1"/>
        <v>2.3599999999999999E-2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0.106</v>
      </c>
      <c r="F74" s="92">
        <v>1.546E-2</v>
      </c>
      <c r="G74" s="88">
        <f t="shared" si="3"/>
        <v>0.12146</v>
      </c>
      <c r="H74" s="89">
        <v>425</v>
      </c>
      <c r="I74" s="90" t="s">
        <v>64</v>
      </c>
      <c r="J74" s="74">
        <f t="shared" si="4"/>
        <v>4.2499999999999996E-2</v>
      </c>
      <c r="K74" s="89">
        <v>316</v>
      </c>
      <c r="L74" s="90" t="s">
        <v>64</v>
      </c>
      <c r="M74" s="74">
        <f t="shared" si="0"/>
        <v>3.1600000000000003E-2</v>
      </c>
      <c r="N74" s="89">
        <v>254</v>
      </c>
      <c r="O74" s="90" t="s">
        <v>64</v>
      </c>
      <c r="P74" s="74">
        <f t="shared" si="1"/>
        <v>2.5399999999999999E-2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0.11119999999999999</v>
      </c>
      <c r="F75" s="92">
        <v>1.494E-2</v>
      </c>
      <c r="G75" s="88">
        <f t="shared" si="3"/>
        <v>0.12614</v>
      </c>
      <c r="H75" s="89">
        <v>465</v>
      </c>
      <c r="I75" s="90" t="s">
        <v>64</v>
      </c>
      <c r="J75" s="74">
        <f t="shared" si="4"/>
        <v>4.65E-2</v>
      </c>
      <c r="K75" s="89">
        <v>335</v>
      </c>
      <c r="L75" s="90" t="s">
        <v>64</v>
      </c>
      <c r="M75" s="74">
        <f t="shared" si="0"/>
        <v>3.3500000000000002E-2</v>
      </c>
      <c r="N75" s="89">
        <v>271</v>
      </c>
      <c r="O75" s="90" t="s">
        <v>64</v>
      </c>
      <c r="P75" s="74">
        <f t="shared" si="1"/>
        <v>2.7100000000000003E-2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0.11609999999999999</v>
      </c>
      <c r="F76" s="92">
        <v>1.4449999999999999E-2</v>
      </c>
      <c r="G76" s="88">
        <f t="shared" si="3"/>
        <v>0.13055</v>
      </c>
      <c r="H76" s="89">
        <v>506</v>
      </c>
      <c r="I76" s="90" t="s">
        <v>64</v>
      </c>
      <c r="J76" s="74">
        <f t="shared" si="4"/>
        <v>5.0599999999999999E-2</v>
      </c>
      <c r="K76" s="89">
        <v>353</v>
      </c>
      <c r="L76" s="90" t="s">
        <v>64</v>
      </c>
      <c r="M76" s="74">
        <f t="shared" si="0"/>
        <v>3.5299999999999998E-2</v>
      </c>
      <c r="N76" s="89">
        <v>287</v>
      </c>
      <c r="O76" s="90" t="s">
        <v>64</v>
      </c>
      <c r="P76" s="74">
        <f t="shared" si="1"/>
        <v>2.8699999999999996E-2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0.12089999999999999</v>
      </c>
      <c r="F77" s="92">
        <v>1.3990000000000001E-2</v>
      </c>
      <c r="G77" s="88">
        <f t="shared" si="3"/>
        <v>0.13488999999999998</v>
      </c>
      <c r="H77" s="89">
        <v>546</v>
      </c>
      <c r="I77" s="90" t="s">
        <v>64</v>
      </c>
      <c r="J77" s="74">
        <f t="shared" si="4"/>
        <v>5.4600000000000003E-2</v>
      </c>
      <c r="K77" s="89">
        <v>370</v>
      </c>
      <c r="L77" s="90" t="s">
        <v>64</v>
      </c>
      <c r="M77" s="74">
        <f t="shared" si="0"/>
        <v>3.6999999999999998E-2</v>
      </c>
      <c r="N77" s="89">
        <v>303</v>
      </c>
      <c r="O77" s="90" t="s">
        <v>64</v>
      </c>
      <c r="P77" s="74">
        <f t="shared" si="1"/>
        <v>3.0300000000000001E-2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0.12540000000000001</v>
      </c>
      <c r="F78" s="92">
        <v>1.357E-2</v>
      </c>
      <c r="G78" s="88">
        <f t="shared" si="3"/>
        <v>0.13897000000000001</v>
      </c>
      <c r="H78" s="89">
        <v>586</v>
      </c>
      <c r="I78" s="90" t="s">
        <v>64</v>
      </c>
      <c r="J78" s="74">
        <f t="shared" si="4"/>
        <v>5.8599999999999999E-2</v>
      </c>
      <c r="K78" s="89">
        <v>387</v>
      </c>
      <c r="L78" s="90" t="s">
        <v>64</v>
      </c>
      <c r="M78" s="74">
        <f t="shared" si="0"/>
        <v>3.8699999999999998E-2</v>
      </c>
      <c r="N78" s="89">
        <v>318</v>
      </c>
      <c r="O78" s="90" t="s">
        <v>64</v>
      </c>
      <c r="P78" s="74">
        <f t="shared" si="1"/>
        <v>3.1800000000000002E-2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0.1298</v>
      </c>
      <c r="F79" s="92">
        <v>1.3180000000000001E-2</v>
      </c>
      <c r="G79" s="88">
        <f t="shared" si="3"/>
        <v>0.14298</v>
      </c>
      <c r="H79" s="89">
        <v>626</v>
      </c>
      <c r="I79" s="90" t="s">
        <v>64</v>
      </c>
      <c r="J79" s="74">
        <f t="shared" si="4"/>
        <v>6.2600000000000003E-2</v>
      </c>
      <c r="K79" s="89">
        <v>402</v>
      </c>
      <c r="L79" s="90" t="s">
        <v>64</v>
      </c>
      <c r="M79" s="74">
        <f t="shared" si="0"/>
        <v>4.02E-2</v>
      </c>
      <c r="N79" s="89">
        <v>333</v>
      </c>
      <c r="O79" s="90" t="s">
        <v>64</v>
      </c>
      <c r="P79" s="74">
        <f t="shared" si="1"/>
        <v>3.3300000000000003E-2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0.1341</v>
      </c>
      <c r="F80" s="92">
        <v>1.281E-2</v>
      </c>
      <c r="G80" s="88">
        <f t="shared" si="3"/>
        <v>0.14690999999999999</v>
      </c>
      <c r="H80" s="89">
        <v>665</v>
      </c>
      <c r="I80" s="90" t="s">
        <v>64</v>
      </c>
      <c r="J80" s="74">
        <f t="shared" si="4"/>
        <v>6.6500000000000004E-2</v>
      </c>
      <c r="K80" s="89">
        <v>417</v>
      </c>
      <c r="L80" s="90" t="s">
        <v>64</v>
      </c>
      <c r="M80" s="74">
        <f t="shared" si="0"/>
        <v>4.1700000000000001E-2</v>
      </c>
      <c r="N80" s="89">
        <v>347</v>
      </c>
      <c r="O80" s="90" t="s">
        <v>64</v>
      </c>
      <c r="P80" s="74">
        <f t="shared" si="1"/>
        <v>3.4699999999999995E-2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0.14130000000000001</v>
      </c>
      <c r="F81" s="92">
        <v>1.2149999999999999E-2</v>
      </c>
      <c r="G81" s="88">
        <f t="shared" si="3"/>
        <v>0.15345</v>
      </c>
      <c r="H81" s="89">
        <v>743</v>
      </c>
      <c r="I81" s="90" t="s">
        <v>64</v>
      </c>
      <c r="J81" s="74">
        <f t="shared" si="4"/>
        <v>7.4300000000000005E-2</v>
      </c>
      <c r="K81" s="89">
        <v>445</v>
      </c>
      <c r="L81" s="90" t="s">
        <v>64</v>
      </c>
      <c r="M81" s="74">
        <f t="shared" si="0"/>
        <v>4.4499999999999998E-2</v>
      </c>
      <c r="N81" s="89">
        <v>374</v>
      </c>
      <c r="O81" s="90" t="s">
        <v>64</v>
      </c>
      <c r="P81" s="74">
        <f t="shared" si="1"/>
        <v>3.7400000000000003E-2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0.14799999999999999</v>
      </c>
      <c r="F82" s="92">
        <v>1.1560000000000001E-2</v>
      </c>
      <c r="G82" s="88">
        <f t="shared" si="3"/>
        <v>0.15955999999999998</v>
      </c>
      <c r="H82" s="89">
        <v>821</v>
      </c>
      <c r="I82" s="90" t="s">
        <v>64</v>
      </c>
      <c r="J82" s="74">
        <f t="shared" si="4"/>
        <v>8.2099999999999992E-2</v>
      </c>
      <c r="K82" s="89">
        <v>471</v>
      </c>
      <c r="L82" s="90" t="s">
        <v>64</v>
      </c>
      <c r="M82" s="74">
        <f t="shared" si="0"/>
        <v>4.7099999999999996E-2</v>
      </c>
      <c r="N82" s="89">
        <v>400</v>
      </c>
      <c r="O82" s="90" t="s">
        <v>64</v>
      </c>
      <c r="P82" s="74">
        <f t="shared" si="1"/>
        <v>0.04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0.15440000000000001</v>
      </c>
      <c r="F83" s="92">
        <v>1.103E-2</v>
      </c>
      <c r="G83" s="88">
        <f t="shared" si="3"/>
        <v>0.16543000000000002</v>
      </c>
      <c r="H83" s="89">
        <v>897</v>
      </c>
      <c r="I83" s="90" t="s">
        <v>64</v>
      </c>
      <c r="J83" s="74">
        <f t="shared" si="4"/>
        <v>8.9700000000000002E-2</v>
      </c>
      <c r="K83" s="89">
        <v>495</v>
      </c>
      <c r="L83" s="90" t="s">
        <v>64</v>
      </c>
      <c r="M83" s="74">
        <f t="shared" si="0"/>
        <v>4.9500000000000002E-2</v>
      </c>
      <c r="N83" s="89">
        <v>425</v>
      </c>
      <c r="O83" s="90" t="s">
        <v>64</v>
      </c>
      <c r="P83" s="74">
        <f t="shared" si="1"/>
        <v>4.2499999999999996E-2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0.1605</v>
      </c>
      <c r="F84" s="92">
        <v>1.056E-2</v>
      </c>
      <c r="G84" s="88">
        <f t="shared" si="3"/>
        <v>0.17105999999999999</v>
      </c>
      <c r="H84" s="89">
        <v>973</v>
      </c>
      <c r="I84" s="90" t="s">
        <v>64</v>
      </c>
      <c r="J84" s="74">
        <f t="shared" si="4"/>
        <v>9.7299999999999998E-2</v>
      </c>
      <c r="K84" s="89">
        <v>518</v>
      </c>
      <c r="L84" s="90" t="s">
        <v>64</v>
      </c>
      <c r="M84" s="74">
        <f t="shared" ref="M84:M147" si="6">K84/1000/10</f>
        <v>5.1799999999999999E-2</v>
      </c>
      <c r="N84" s="89">
        <v>449</v>
      </c>
      <c r="O84" s="90" t="s">
        <v>64</v>
      </c>
      <c r="P84" s="74">
        <f t="shared" ref="P84:P147" si="7">N84/1000/10</f>
        <v>4.4900000000000002E-2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0.1663</v>
      </c>
      <c r="F85" s="92">
        <v>1.013E-2</v>
      </c>
      <c r="G85" s="88">
        <f t="shared" ref="G85:G148" si="8">E85+F85</f>
        <v>0.17643</v>
      </c>
      <c r="H85" s="89">
        <v>1048</v>
      </c>
      <c r="I85" s="90" t="s">
        <v>64</v>
      </c>
      <c r="J85" s="74">
        <f t="shared" ref="J85:J115" si="9">H85/1000/10</f>
        <v>0.1048</v>
      </c>
      <c r="K85" s="89">
        <v>539</v>
      </c>
      <c r="L85" s="90" t="s">
        <v>64</v>
      </c>
      <c r="M85" s="74">
        <f t="shared" si="6"/>
        <v>5.3900000000000003E-2</v>
      </c>
      <c r="N85" s="89">
        <v>471</v>
      </c>
      <c r="O85" s="90" t="s">
        <v>64</v>
      </c>
      <c r="P85" s="74">
        <f t="shared" si="7"/>
        <v>4.7099999999999996E-2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0.1719</v>
      </c>
      <c r="F86" s="92">
        <v>9.7459999999999995E-3</v>
      </c>
      <c r="G86" s="88">
        <f t="shared" si="8"/>
        <v>0.181646</v>
      </c>
      <c r="H86" s="89">
        <v>1122</v>
      </c>
      <c r="I86" s="90" t="s">
        <v>64</v>
      </c>
      <c r="J86" s="74">
        <f t="shared" si="9"/>
        <v>0.11220000000000001</v>
      </c>
      <c r="K86" s="89">
        <v>559</v>
      </c>
      <c r="L86" s="90" t="s">
        <v>64</v>
      </c>
      <c r="M86" s="74">
        <f t="shared" si="6"/>
        <v>5.5900000000000005E-2</v>
      </c>
      <c r="N86" s="89">
        <v>493</v>
      </c>
      <c r="O86" s="90" t="s">
        <v>64</v>
      </c>
      <c r="P86" s="74">
        <f t="shared" si="7"/>
        <v>4.9299999999999997E-2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0.1825</v>
      </c>
      <c r="F87" s="92">
        <v>9.0659999999999994E-3</v>
      </c>
      <c r="G87" s="88">
        <f t="shared" si="8"/>
        <v>0.19156599999999999</v>
      </c>
      <c r="H87" s="89">
        <v>1267</v>
      </c>
      <c r="I87" s="90" t="s">
        <v>64</v>
      </c>
      <c r="J87" s="74">
        <f t="shared" si="9"/>
        <v>0.12669999999999998</v>
      </c>
      <c r="K87" s="89">
        <v>596</v>
      </c>
      <c r="L87" s="90" t="s">
        <v>64</v>
      </c>
      <c r="M87" s="74">
        <f t="shared" si="6"/>
        <v>5.96E-2</v>
      </c>
      <c r="N87" s="89">
        <v>534</v>
      </c>
      <c r="O87" s="90" t="s">
        <v>64</v>
      </c>
      <c r="P87" s="74">
        <f t="shared" si="7"/>
        <v>5.3400000000000003E-2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0.1925</v>
      </c>
      <c r="F88" s="92">
        <v>8.4880000000000008E-3</v>
      </c>
      <c r="G88" s="88">
        <f t="shared" si="8"/>
        <v>0.200988</v>
      </c>
      <c r="H88" s="89">
        <v>1409</v>
      </c>
      <c r="I88" s="90" t="s">
        <v>64</v>
      </c>
      <c r="J88" s="74">
        <f t="shared" si="9"/>
        <v>0.1409</v>
      </c>
      <c r="K88" s="89">
        <v>630</v>
      </c>
      <c r="L88" s="90" t="s">
        <v>64</v>
      </c>
      <c r="M88" s="74">
        <f t="shared" si="6"/>
        <v>6.3E-2</v>
      </c>
      <c r="N88" s="89">
        <v>571</v>
      </c>
      <c r="O88" s="90" t="s">
        <v>64</v>
      </c>
      <c r="P88" s="74">
        <f t="shared" si="7"/>
        <v>5.7099999999999998E-2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0.2021</v>
      </c>
      <c r="F89" s="92">
        <v>7.9889999999999996E-3</v>
      </c>
      <c r="G89" s="88">
        <f t="shared" si="8"/>
        <v>0.210089</v>
      </c>
      <c r="H89" s="89">
        <v>1548</v>
      </c>
      <c r="I89" s="90" t="s">
        <v>64</v>
      </c>
      <c r="J89" s="74">
        <f t="shared" si="9"/>
        <v>0.15479999999999999</v>
      </c>
      <c r="K89" s="89">
        <v>660</v>
      </c>
      <c r="L89" s="90" t="s">
        <v>64</v>
      </c>
      <c r="M89" s="74">
        <f t="shared" si="6"/>
        <v>6.6000000000000003E-2</v>
      </c>
      <c r="N89" s="89">
        <v>607</v>
      </c>
      <c r="O89" s="90" t="s">
        <v>64</v>
      </c>
      <c r="P89" s="74">
        <f t="shared" si="7"/>
        <v>6.0699999999999997E-2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0.2112</v>
      </c>
      <c r="F90" s="92">
        <v>7.554E-3</v>
      </c>
      <c r="G90" s="88">
        <f t="shared" si="8"/>
        <v>0.218754</v>
      </c>
      <c r="H90" s="89">
        <v>1684</v>
      </c>
      <c r="I90" s="90" t="s">
        <v>64</v>
      </c>
      <c r="J90" s="74">
        <f t="shared" si="9"/>
        <v>0.16839999999999999</v>
      </c>
      <c r="K90" s="89">
        <v>688</v>
      </c>
      <c r="L90" s="90" t="s">
        <v>64</v>
      </c>
      <c r="M90" s="74">
        <f t="shared" si="6"/>
        <v>6.88E-2</v>
      </c>
      <c r="N90" s="89">
        <v>640</v>
      </c>
      <c r="O90" s="90" t="s">
        <v>64</v>
      </c>
      <c r="P90" s="74">
        <f t="shared" si="7"/>
        <v>6.4000000000000001E-2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0.22009999999999999</v>
      </c>
      <c r="F91" s="92">
        <v>7.1710000000000003E-3</v>
      </c>
      <c r="G91" s="88">
        <f t="shared" si="8"/>
        <v>0.227271</v>
      </c>
      <c r="H91" s="89">
        <v>1817</v>
      </c>
      <c r="I91" s="90" t="s">
        <v>64</v>
      </c>
      <c r="J91" s="74">
        <f t="shared" si="9"/>
        <v>0.1817</v>
      </c>
      <c r="K91" s="89">
        <v>713</v>
      </c>
      <c r="L91" s="90" t="s">
        <v>64</v>
      </c>
      <c r="M91" s="74">
        <f t="shared" si="6"/>
        <v>7.1300000000000002E-2</v>
      </c>
      <c r="N91" s="89">
        <v>671</v>
      </c>
      <c r="O91" s="90" t="s">
        <v>64</v>
      </c>
      <c r="P91" s="74">
        <f t="shared" si="7"/>
        <v>6.7100000000000007E-2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0.2286</v>
      </c>
      <c r="F92" s="92">
        <v>6.8300000000000001E-3</v>
      </c>
      <c r="G92" s="88">
        <f t="shared" si="8"/>
        <v>0.23543</v>
      </c>
      <c r="H92" s="89">
        <v>1947</v>
      </c>
      <c r="I92" s="90" t="s">
        <v>64</v>
      </c>
      <c r="J92" s="74">
        <f t="shared" si="9"/>
        <v>0.19470000000000001</v>
      </c>
      <c r="K92" s="89">
        <v>736</v>
      </c>
      <c r="L92" s="90" t="s">
        <v>64</v>
      </c>
      <c r="M92" s="74">
        <f t="shared" si="6"/>
        <v>7.3599999999999999E-2</v>
      </c>
      <c r="N92" s="89">
        <v>700</v>
      </c>
      <c r="O92" s="90" t="s">
        <v>64</v>
      </c>
      <c r="P92" s="74">
        <f t="shared" si="7"/>
        <v>6.9999999999999993E-2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0.23680000000000001</v>
      </c>
      <c r="F93" s="92">
        <v>6.5250000000000004E-3</v>
      </c>
      <c r="G93" s="88">
        <f t="shared" si="8"/>
        <v>0.24332500000000001</v>
      </c>
      <c r="H93" s="89">
        <v>2074</v>
      </c>
      <c r="I93" s="90" t="s">
        <v>64</v>
      </c>
      <c r="J93" s="74">
        <f t="shared" si="9"/>
        <v>0.20739999999999997</v>
      </c>
      <c r="K93" s="89">
        <v>758</v>
      </c>
      <c r="L93" s="90" t="s">
        <v>64</v>
      </c>
      <c r="M93" s="74">
        <f t="shared" si="6"/>
        <v>7.5800000000000006E-2</v>
      </c>
      <c r="N93" s="89">
        <v>727</v>
      </c>
      <c r="O93" s="90" t="s">
        <v>64</v>
      </c>
      <c r="P93" s="74">
        <f t="shared" si="7"/>
        <v>7.2700000000000001E-2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0.24479999999999999</v>
      </c>
      <c r="F94" s="92">
        <v>6.2490000000000002E-3</v>
      </c>
      <c r="G94" s="88">
        <f t="shared" si="8"/>
        <v>0.25104899999999997</v>
      </c>
      <c r="H94" s="89">
        <v>2198</v>
      </c>
      <c r="I94" s="90" t="s">
        <v>64</v>
      </c>
      <c r="J94" s="74">
        <f t="shared" si="9"/>
        <v>0.2198</v>
      </c>
      <c r="K94" s="89">
        <v>778</v>
      </c>
      <c r="L94" s="90" t="s">
        <v>64</v>
      </c>
      <c r="M94" s="74">
        <f t="shared" si="6"/>
        <v>7.7800000000000008E-2</v>
      </c>
      <c r="N94" s="89">
        <v>753</v>
      </c>
      <c r="O94" s="90" t="s">
        <v>64</v>
      </c>
      <c r="P94" s="74">
        <f t="shared" si="7"/>
        <v>7.5300000000000006E-2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0.25240000000000001</v>
      </c>
      <c r="F95" s="92">
        <v>5.999E-3</v>
      </c>
      <c r="G95" s="88">
        <f t="shared" si="8"/>
        <v>0.25839899999999999</v>
      </c>
      <c r="H95" s="89">
        <v>2320</v>
      </c>
      <c r="I95" s="90" t="s">
        <v>64</v>
      </c>
      <c r="J95" s="74">
        <f t="shared" si="9"/>
        <v>0.23199999999999998</v>
      </c>
      <c r="K95" s="89">
        <v>797</v>
      </c>
      <c r="L95" s="90" t="s">
        <v>64</v>
      </c>
      <c r="M95" s="74">
        <f t="shared" si="6"/>
        <v>7.9700000000000007E-2</v>
      </c>
      <c r="N95" s="89">
        <v>778</v>
      </c>
      <c r="O95" s="90" t="s">
        <v>64</v>
      </c>
      <c r="P95" s="74">
        <f t="shared" si="7"/>
        <v>7.7800000000000008E-2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0.25990000000000002</v>
      </c>
      <c r="F96" s="92">
        <v>5.7710000000000001E-3</v>
      </c>
      <c r="G96" s="88">
        <f t="shared" si="8"/>
        <v>0.26567100000000005</v>
      </c>
      <c r="H96" s="89">
        <v>2440</v>
      </c>
      <c r="I96" s="90" t="s">
        <v>64</v>
      </c>
      <c r="J96" s="74">
        <f t="shared" si="9"/>
        <v>0.24399999999999999</v>
      </c>
      <c r="K96" s="89">
        <v>814</v>
      </c>
      <c r="L96" s="90" t="s">
        <v>64</v>
      </c>
      <c r="M96" s="74">
        <f t="shared" si="6"/>
        <v>8.14E-2</v>
      </c>
      <c r="N96" s="89">
        <v>802</v>
      </c>
      <c r="O96" s="90" t="s">
        <v>64</v>
      </c>
      <c r="P96" s="74">
        <f t="shared" si="7"/>
        <v>8.0200000000000007E-2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0.2671</v>
      </c>
      <c r="F97" s="92">
        <v>5.5620000000000001E-3</v>
      </c>
      <c r="G97" s="88">
        <f t="shared" si="8"/>
        <v>0.27266200000000002</v>
      </c>
      <c r="H97" s="89">
        <v>2557</v>
      </c>
      <c r="I97" s="90" t="s">
        <v>64</v>
      </c>
      <c r="J97" s="74">
        <f t="shared" si="9"/>
        <v>0.25569999999999998</v>
      </c>
      <c r="K97" s="89">
        <v>831</v>
      </c>
      <c r="L97" s="90" t="s">
        <v>64</v>
      </c>
      <c r="M97" s="74">
        <f t="shared" si="6"/>
        <v>8.3099999999999993E-2</v>
      </c>
      <c r="N97" s="89">
        <v>824</v>
      </c>
      <c r="O97" s="90" t="s">
        <v>64</v>
      </c>
      <c r="P97" s="74">
        <f t="shared" si="7"/>
        <v>8.2400000000000001E-2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0.28070000000000001</v>
      </c>
      <c r="F98" s="92">
        <v>5.1919999999999996E-3</v>
      </c>
      <c r="G98" s="88">
        <f t="shared" si="8"/>
        <v>0.28589199999999998</v>
      </c>
      <c r="H98" s="89">
        <v>2786</v>
      </c>
      <c r="I98" s="90" t="s">
        <v>64</v>
      </c>
      <c r="J98" s="74">
        <f t="shared" si="9"/>
        <v>0.27860000000000001</v>
      </c>
      <c r="K98" s="89">
        <v>861</v>
      </c>
      <c r="L98" s="90" t="s">
        <v>64</v>
      </c>
      <c r="M98" s="74">
        <f t="shared" si="6"/>
        <v>8.6099999999999996E-2</v>
      </c>
      <c r="N98" s="89">
        <v>866</v>
      </c>
      <c r="O98" s="90" t="s">
        <v>64</v>
      </c>
      <c r="P98" s="74">
        <f t="shared" si="7"/>
        <v>8.6599999999999996E-2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0.29659999999999997</v>
      </c>
      <c r="F99" s="92">
        <v>4.8019999999999998E-3</v>
      </c>
      <c r="G99" s="88">
        <f t="shared" si="8"/>
        <v>0.30140199999999995</v>
      </c>
      <c r="H99" s="89">
        <v>3062</v>
      </c>
      <c r="I99" s="90" t="s">
        <v>64</v>
      </c>
      <c r="J99" s="74">
        <f t="shared" si="9"/>
        <v>0.30619999999999997</v>
      </c>
      <c r="K99" s="89">
        <v>894</v>
      </c>
      <c r="L99" s="90" t="s">
        <v>64</v>
      </c>
      <c r="M99" s="74">
        <f t="shared" si="6"/>
        <v>8.9400000000000007E-2</v>
      </c>
      <c r="N99" s="89">
        <v>914</v>
      </c>
      <c r="O99" s="90" t="s">
        <v>64</v>
      </c>
      <c r="P99" s="74">
        <f t="shared" si="7"/>
        <v>9.1400000000000009E-2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0.31119999999999998</v>
      </c>
      <c r="F100" s="92">
        <v>4.4720000000000003E-3</v>
      </c>
      <c r="G100" s="88">
        <f t="shared" si="8"/>
        <v>0.31567199999999995</v>
      </c>
      <c r="H100" s="89">
        <v>3329</v>
      </c>
      <c r="I100" s="90" t="s">
        <v>64</v>
      </c>
      <c r="J100" s="74">
        <f t="shared" si="9"/>
        <v>0.33290000000000003</v>
      </c>
      <c r="K100" s="89">
        <v>924</v>
      </c>
      <c r="L100" s="90" t="s">
        <v>64</v>
      </c>
      <c r="M100" s="74">
        <f t="shared" si="6"/>
        <v>9.240000000000001E-2</v>
      </c>
      <c r="N100" s="89">
        <v>957</v>
      </c>
      <c r="O100" s="90" t="s">
        <v>64</v>
      </c>
      <c r="P100" s="74">
        <f t="shared" si="7"/>
        <v>9.5699999999999993E-2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0.3246</v>
      </c>
      <c r="F101" s="92">
        <v>4.1900000000000001E-3</v>
      </c>
      <c r="G101" s="88">
        <f t="shared" si="8"/>
        <v>0.32879000000000003</v>
      </c>
      <c r="H101" s="89">
        <v>3586</v>
      </c>
      <c r="I101" s="90" t="s">
        <v>64</v>
      </c>
      <c r="J101" s="74">
        <f t="shared" si="9"/>
        <v>0.35859999999999997</v>
      </c>
      <c r="K101" s="89">
        <v>950</v>
      </c>
      <c r="L101" s="90" t="s">
        <v>64</v>
      </c>
      <c r="M101" s="74">
        <f t="shared" si="6"/>
        <v>9.5000000000000001E-2</v>
      </c>
      <c r="N101" s="89">
        <v>997</v>
      </c>
      <c r="O101" s="90" t="s">
        <v>64</v>
      </c>
      <c r="P101" s="74">
        <f t="shared" si="7"/>
        <v>9.9699999999999997E-2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0.33700000000000002</v>
      </c>
      <c r="F102" s="92">
        <v>3.9459999999999999E-3</v>
      </c>
      <c r="G102" s="88">
        <f t="shared" si="8"/>
        <v>0.34094600000000003</v>
      </c>
      <c r="H102" s="89">
        <v>3836</v>
      </c>
      <c r="I102" s="90" t="s">
        <v>64</v>
      </c>
      <c r="J102" s="74">
        <f t="shared" si="9"/>
        <v>0.3836</v>
      </c>
      <c r="K102" s="89">
        <v>974</v>
      </c>
      <c r="L102" s="90" t="s">
        <v>64</v>
      </c>
      <c r="M102" s="74">
        <f t="shared" si="6"/>
        <v>9.74E-2</v>
      </c>
      <c r="N102" s="89">
        <v>1034</v>
      </c>
      <c r="O102" s="90" t="s">
        <v>64</v>
      </c>
      <c r="P102" s="74">
        <f t="shared" si="7"/>
        <v>0.10340000000000001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0.34839999999999999</v>
      </c>
      <c r="F103" s="92">
        <v>3.7320000000000001E-3</v>
      </c>
      <c r="G103" s="88">
        <f t="shared" si="8"/>
        <v>0.352132</v>
      </c>
      <c r="H103" s="89">
        <v>4080</v>
      </c>
      <c r="I103" s="90" t="s">
        <v>64</v>
      </c>
      <c r="J103" s="74">
        <f t="shared" si="9"/>
        <v>0.40800000000000003</v>
      </c>
      <c r="K103" s="89">
        <v>995</v>
      </c>
      <c r="L103" s="90" t="s">
        <v>64</v>
      </c>
      <c r="M103" s="74">
        <f t="shared" si="6"/>
        <v>9.9500000000000005E-2</v>
      </c>
      <c r="N103" s="89">
        <v>1068</v>
      </c>
      <c r="O103" s="90" t="s">
        <v>64</v>
      </c>
      <c r="P103" s="74">
        <f t="shared" si="7"/>
        <v>0.10680000000000001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0.35899999999999999</v>
      </c>
      <c r="F104" s="92">
        <v>3.542E-3</v>
      </c>
      <c r="G104" s="88">
        <f t="shared" si="8"/>
        <v>0.36254199999999998</v>
      </c>
      <c r="H104" s="89">
        <v>4318</v>
      </c>
      <c r="I104" s="90" t="s">
        <v>64</v>
      </c>
      <c r="J104" s="74">
        <f t="shared" si="9"/>
        <v>0.43179999999999996</v>
      </c>
      <c r="K104" s="89">
        <v>1015</v>
      </c>
      <c r="L104" s="90" t="s">
        <v>64</v>
      </c>
      <c r="M104" s="74">
        <f t="shared" si="6"/>
        <v>0.10149999999999999</v>
      </c>
      <c r="N104" s="89">
        <v>1100</v>
      </c>
      <c r="O104" s="90" t="s">
        <v>64</v>
      </c>
      <c r="P104" s="74">
        <f t="shared" si="7"/>
        <v>0.11000000000000001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0.36870000000000003</v>
      </c>
      <c r="F105" s="92">
        <v>3.3730000000000001E-3</v>
      </c>
      <c r="G105" s="88">
        <f t="shared" si="8"/>
        <v>0.37207300000000004</v>
      </c>
      <c r="H105" s="89">
        <v>4550</v>
      </c>
      <c r="I105" s="90" t="s">
        <v>64</v>
      </c>
      <c r="J105" s="74">
        <f t="shared" si="9"/>
        <v>0.45499999999999996</v>
      </c>
      <c r="K105" s="89">
        <v>1033</v>
      </c>
      <c r="L105" s="90" t="s">
        <v>64</v>
      </c>
      <c r="M105" s="74">
        <f t="shared" si="6"/>
        <v>0.10329999999999999</v>
      </c>
      <c r="N105" s="89">
        <v>1130</v>
      </c>
      <c r="O105" s="90" t="s">
        <v>64</v>
      </c>
      <c r="P105" s="74">
        <f t="shared" si="7"/>
        <v>0.11299999999999999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0.37769999999999998</v>
      </c>
      <c r="F106" s="92">
        <v>3.2209999999999999E-3</v>
      </c>
      <c r="G106" s="88">
        <f t="shared" si="8"/>
        <v>0.38092099999999995</v>
      </c>
      <c r="H106" s="89">
        <v>4779</v>
      </c>
      <c r="I106" s="90" t="s">
        <v>64</v>
      </c>
      <c r="J106" s="74">
        <f t="shared" si="9"/>
        <v>0.47789999999999999</v>
      </c>
      <c r="K106" s="89">
        <v>1050</v>
      </c>
      <c r="L106" s="90" t="s">
        <v>64</v>
      </c>
      <c r="M106" s="74">
        <f t="shared" si="6"/>
        <v>0.10500000000000001</v>
      </c>
      <c r="N106" s="89">
        <v>1159</v>
      </c>
      <c r="O106" s="90" t="s">
        <v>64</v>
      </c>
      <c r="P106" s="74">
        <f t="shared" si="7"/>
        <v>0.1159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0.39360000000000001</v>
      </c>
      <c r="F107" s="92">
        <v>2.9589999999999998E-3</v>
      </c>
      <c r="G107" s="88">
        <f t="shared" si="8"/>
        <v>0.39655899999999999</v>
      </c>
      <c r="H107" s="89">
        <v>5223</v>
      </c>
      <c r="I107" s="90" t="s">
        <v>64</v>
      </c>
      <c r="J107" s="74">
        <f t="shared" si="9"/>
        <v>0.52229999999999999</v>
      </c>
      <c r="K107" s="89">
        <v>1081</v>
      </c>
      <c r="L107" s="90" t="s">
        <v>64</v>
      </c>
      <c r="M107" s="74">
        <f t="shared" si="6"/>
        <v>0.1081</v>
      </c>
      <c r="N107" s="89">
        <v>1211</v>
      </c>
      <c r="O107" s="90" t="s">
        <v>64</v>
      </c>
      <c r="P107" s="74">
        <f t="shared" si="7"/>
        <v>0.12110000000000001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0.40720000000000001</v>
      </c>
      <c r="F108" s="92">
        <v>2.7399999999999998E-3</v>
      </c>
      <c r="G108" s="88">
        <f t="shared" si="8"/>
        <v>0.40994000000000003</v>
      </c>
      <c r="H108" s="89">
        <v>5655</v>
      </c>
      <c r="I108" s="90" t="s">
        <v>64</v>
      </c>
      <c r="J108" s="74">
        <f t="shared" si="9"/>
        <v>0.5655</v>
      </c>
      <c r="K108" s="89">
        <v>1109</v>
      </c>
      <c r="L108" s="90" t="s">
        <v>64</v>
      </c>
      <c r="M108" s="74">
        <f t="shared" si="6"/>
        <v>0.1109</v>
      </c>
      <c r="N108" s="89">
        <v>1259</v>
      </c>
      <c r="O108" s="90" t="s">
        <v>64</v>
      </c>
      <c r="P108" s="74">
        <f t="shared" si="7"/>
        <v>0.12589999999999998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0.41870000000000002</v>
      </c>
      <c r="F109" s="92">
        <v>2.555E-3</v>
      </c>
      <c r="G109" s="88">
        <f t="shared" si="8"/>
        <v>0.42125499999999999</v>
      </c>
      <c r="H109" s="89">
        <v>6077</v>
      </c>
      <c r="I109" s="90" t="s">
        <v>64</v>
      </c>
      <c r="J109" s="74">
        <f t="shared" si="9"/>
        <v>0.60770000000000002</v>
      </c>
      <c r="K109" s="89">
        <v>1134</v>
      </c>
      <c r="L109" s="90" t="s">
        <v>64</v>
      </c>
      <c r="M109" s="74">
        <f t="shared" si="6"/>
        <v>0.11339999999999999</v>
      </c>
      <c r="N109" s="89">
        <v>1303</v>
      </c>
      <c r="O109" s="90" t="s">
        <v>64</v>
      </c>
      <c r="P109" s="74">
        <f t="shared" si="7"/>
        <v>0.1303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0.42849999999999999</v>
      </c>
      <c r="F110" s="92">
        <v>2.395E-3</v>
      </c>
      <c r="G110" s="88">
        <f t="shared" si="8"/>
        <v>0.43089499999999997</v>
      </c>
      <c r="H110" s="89">
        <v>6490</v>
      </c>
      <c r="I110" s="90" t="s">
        <v>64</v>
      </c>
      <c r="J110" s="76">
        <f t="shared" si="9"/>
        <v>0.64900000000000002</v>
      </c>
      <c r="K110" s="89">
        <v>1156</v>
      </c>
      <c r="L110" s="90" t="s">
        <v>64</v>
      </c>
      <c r="M110" s="74">
        <f t="shared" si="6"/>
        <v>0.11559999999999999</v>
      </c>
      <c r="N110" s="89">
        <v>1344</v>
      </c>
      <c r="O110" s="90" t="s">
        <v>64</v>
      </c>
      <c r="P110" s="74">
        <f t="shared" si="7"/>
        <v>0.13440000000000002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0.43680000000000002</v>
      </c>
      <c r="F111" s="92">
        <v>2.2560000000000002E-3</v>
      </c>
      <c r="G111" s="88">
        <f t="shared" si="8"/>
        <v>0.439056</v>
      </c>
      <c r="H111" s="89">
        <v>6896</v>
      </c>
      <c r="I111" s="90" t="s">
        <v>64</v>
      </c>
      <c r="J111" s="76">
        <f t="shared" si="9"/>
        <v>0.68959999999999999</v>
      </c>
      <c r="K111" s="89">
        <v>1177</v>
      </c>
      <c r="L111" s="90" t="s">
        <v>64</v>
      </c>
      <c r="M111" s="74">
        <f t="shared" si="6"/>
        <v>0.1177</v>
      </c>
      <c r="N111" s="89">
        <v>1383</v>
      </c>
      <c r="O111" s="90" t="s">
        <v>64</v>
      </c>
      <c r="P111" s="74">
        <f t="shared" si="7"/>
        <v>0.13830000000000001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0.44369999999999998</v>
      </c>
      <c r="F112" s="92">
        <v>2.134E-3</v>
      </c>
      <c r="G112" s="88">
        <f t="shared" si="8"/>
        <v>0.44583400000000001</v>
      </c>
      <c r="H112" s="89">
        <v>7297</v>
      </c>
      <c r="I112" s="90" t="s">
        <v>64</v>
      </c>
      <c r="J112" s="76">
        <f t="shared" si="9"/>
        <v>0.72970000000000002</v>
      </c>
      <c r="K112" s="89">
        <v>1197</v>
      </c>
      <c r="L112" s="90" t="s">
        <v>64</v>
      </c>
      <c r="M112" s="74">
        <f t="shared" si="6"/>
        <v>0.1197</v>
      </c>
      <c r="N112" s="89">
        <v>1420</v>
      </c>
      <c r="O112" s="90" t="s">
        <v>64</v>
      </c>
      <c r="P112" s="74">
        <f t="shared" si="7"/>
        <v>0.14199999999999999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0.45440000000000003</v>
      </c>
      <c r="F113" s="92">
        <v>1.9289999999999999E-3</v>
      </c>
      <c r="G113" s="88">
        <f t="shared" si="8"/>
        <v>0.45632900000000004</v>
      </c>
      <c r="H113" s="89">
        <v>8086</v>
      </c>
      <c r="I113" s="90" t="s">
        <v>64</v>
      </c>
      <c r="J113" s="76">
        <f t="shared" si="9"/>
        <v>0.80859999999999999</v>
      </c>
      <c r="K113" s="89">
        <v>1234</v>
      </c>
      <c r="L113" s="90" t="s">
        <v>64</v>
      </c>
      <c r="M113" s="74">
        <f t="shared" si="6"/>
        <v>0.1234</v>
      </c>
      <c r="N113" s="89">
        <v>1487</v>
      </c>
      <c r="O113" s="90" t="s">
        <v>64</v>
      </c>
      <c r="P113" s="74">
        <f t="shared" si="7"/>
        <v>0.1487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0.46160000000000001</v>
      </c>
      <c r="F114" s="92">
        <v>1.763E-3</v>
      </c>
      <c r="G114" s="88">
        <f t="shared" si="8"/>
        <v>0.46336300000000002</v>
      </c>
      <c r="H114" s="89">
        <v>8864</v>
      </c>
      <c r="I114" s="90" t="s">
        <v>64</v>
      </c>
      <c r="J114" s="76">
        <f t="shared" si="9"/>
        <v>0.88640000000000008</v>
      </c>
      <c r="K114" s="89">
        <v>1268</v>
      </c>
      <c r="L114" s="90" t="s">
        <v>64</v>
      </c>
      <c r="M114" s="74">
        <f t="shared" si="6"/>
        <v>0.1268</v>
      </c>
      <c r="N114" s="89">
        <v>1550</v>
      </c>
      <c r="O114" s="90" t="s">
        <v>64</v>
      </c>
      <c r="P114" s="74">
        <f t="shared" si="7"/>
        <v>0.155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0.46610000000000001</v>
      </c>
      <c r="F115" s="92">
        <v>1.6260000000000001E-3</v>
      </c>
      <c r="G115" s="88">
        <f t="shared" si="8"/>
        <v>0.46772600000000003</v>
      </c>
      <c r="H115" s="89">
        <v>9636</v>
      </c>
      <c r="I115" s="90" t="s">
        <v>64</v>
      </c>
      <c r="J115" s="76">
        <f t="shared" si="9"/>
        <v>0.9635999999999999</v>
      </c>
      <c r="K115" s="89">
        <v>1299</v>
      </c>
      <c r="L115" s="90" t="s">
        <v>64</v>
      </c>
      <c r="M115" s="74">
        <f t="shared" si="6"/>
        <v>0.12989999999999999</v>
      </c>
      <c r="N115" s="89">
        <v>1608</v>
      </c>
      <c r="O115" s="90" t="s">
        <v>64</v>
      </c>
      <c r="P115" s="74">
        <f t="shared" si="7"/>
        <v>0.1608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0.46860000000000002</v>
      </c>
      <c r="F116" s="92">
        <v>1.5100000000000001E-3</v>
      </c>
      <c r="G116" s="88">
        <f t="shared" si="8"/>
        <v>0.47011000000000003</v>
      </c>
      <c r="H116" s="89">
        <v>1.04</v>
      </c>
      <c r="I116" s="93" t="s">
        <v>66</v>
      </c>
      <c r="J116" s="76">
        <f t="shared" ref="J116:J125" si="10">H116</f>
        <v>1.04</v>
      </c>
      <c r="K116" s="89">
        <v>1327</v>
      </c>
      <c r="L116" s="90" t="s">
        <v>64</v>
      </c>
      <c r="M116" s="74">
        <f t="shared" si="6"/>
        <v>0.13269999999999998</v>
      </c>
      <c r="N116" s="89">
        <v>1664</v>
      </c>
      <c r="O116" s="90" t="s">
        <v>64</v>
      </c>
      <c r="P116" s="74">
        <f t="shared" si="7"/>
        <v>0.16639999999999999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0.46949999999999997</v>
      </c>
      <c r="F117" s="92">
        <v>1.4109999999999999E-3</v>
      </c>
      <c r="G117" s="88">
        <f t="shared" si="8"/>
        <v>0.47091099999999997</v>
      </c>
      <c r="H117" s="89">
        <v>1.1200000000000001</v>
      </c>
      <c r="I117" s="90" t="s">
        <v>66</v>
      </c>
      <c r="J117" s="76">
        <f t="shared" si="10"/>
        <v>1.1200000000000001</v>
      </c>
      <c r="K117" s="89">
        <v>1355</v>
      </c>
      <c r="L117" s="90" t="s">
        <v>64</v>
      </c>
      <c r="M117" s="74">
        <f t="shared" si="6"/>
        <v>0.13550000000000001</v>
      </c>
      <c r="N117" s="89">
        <v>1717</v>
      </c>
      <c r="O117" s="90" t="s">
        <v>64</v>
      </c>
      <c r="P117" s="74">
        <f t="shared" si="7"/>
        <v>0.17170000000000002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0.46920000000000001</v>
      </c>
      <c r="F118" s="92">
        <v>1.325E-3</v>
      </c>
      <c r="G118" s="88">
        <f t="shared" si="8"/>
        <v>0.47052500000000003</v>
      </c>
      <c r="H118" s="89">
        <v>1.19</v>
      </c>
      <c r="I118" s="90" t="s">
        <v>66</v>
      </c>
      <c r="J118" s="76">
        <f t="shared" si="10"/>
        <v>1.19</v>
      </c>
      <c r="K118" s="89">
        <v>1381</v>
      </c>
      <c r="L118" s="90" t="s">
        <v>64</v>
      </c>
      <c r="M118" s="74">
        <f t="shared" si="6"/>
        <v>0.1381</v>
      </c>
      <c r="N118" s="89">
        <v>1768</v>
      </c>
      <c r="O118" s="90" t="s">
        <v>64</v>
      </c>
      <c r="P118" s="74">
        <f t="shared" si="7"/>
        <v>0.17680000000000001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0.46789999999999998</v>
      </c>
      <c r="F119" s="92">
        <v>1.25E-3</v>
      </c>
      <c r="G119" s="88">
        <f t="shared" si="8"/>
        <v>0.46914999999999996</v>
      </c>
      <c r="H119" s="89">
        <v>1.27</v>
      </c>
      <c r="I119" s="90" t="s">
        <v>66</v>
      </c>
      <c r="J119" s="76">
        <f t="shared" si="10"/>
        <v>1.27</v>
      </c>
      <c r="K119" s="89">
        <v>1405</v>
      </c>
      <c r="L119" s="90" t="s">
        <v>64</v>
      </c>
      <c r="M119" s="74">
        <f t="shared" si="6"/>
        <v>0.14050000000000001</v>
      </c>
      <c r="N119" s="89">
        <v>1817</v>
      </c>
      <c r="O119" s="90" t="s">
        <v>64</v>
      </c>
      <c r="P119" s="74">
        <f t="shared" si="7"/>
        <v>0.1817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0.46579999999999999</v>
      </c>
      <c r="F120" s="92">
        <v>1.1839999999999999E-3</v>
      </c>
      <c r="G120" s="88">
        <f t="shared" si="8"/>
        <v>0.46698400000000001</v>
      </c>
      <c r="H120" s="89">
        <v>1.35</v>
      </c>
      <c r="I120" s="90" t="s">
        <v>66</v>
      </c>
      <c r="J120" s="76">
        <f t="shared" si="10"/>
        <v>1.35</v>
      </c>
      <c r="K120" s="89">
        <v>1429</v>
      </c>
      <c r="L120" s="90" t="s">
        <v>64</v>
      </c>
      <c r="M120" s="74">
        <f t="shared" si="6"/>
        <v>0.1429</v>
      </c>
      <c r="N120" s="89">
        <v>1865</v>
      </c>
      <c r="O120" s="90" t="s">
        <v>64</v>
      </c>
      <c r="P120" s="74">
        <f t="shared" si="7"/>
        <v>0.1865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0.4632</v>
      </c>
      <c r="F121" s="92">
        <v>1.1249999999999999E-3</v>
      </c>
      <c r="G121" s="88">
        <f t="shared" si="8"/>
        <v>0.46432499999999999</v>
      </c>
      <c r="H121" s="89">
        <v>1.43</v>
      </c>
      <c r="I121" s="90" t="s">
        <v>66</v>
      </c>
      <c r="J121" s="76">
        <f t="shared" si="10"/>
        <v>1.43</v>
      </c>
      <c r="K121" s="89">
        <v>1453</v>
      </c>
      <c r="L121" s="90" t="s">
        <v>64</v>
      </c>
      <c r="M121" s="74">
        <f t="shared" si="6"/>
        <v>0.14530000000000001</v>
      </c>
      <c r="N121" s="89">
        <v>1912</v>
      </c>
      <c r="O121" s="90" t="s">
        <v>64</v>
      </c>
      <c r="P121" s="74">
        <f t="shared" si="7"/>
        <v>0.19119999999999998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0.4602</v>
      </c>
      <c r="F122" s="92">
        <v>1.072E-3</v>
      </c>
      <c r="G122" s="88">
        <f t="shared" si="8"/>
        <v>0.46127200000000002</v>
      </c>
      <c r="H122" s="89">
        <v>1.51</v>
      </c>
      <c r="I122" s="90" t="s">
        <v>66</v>
      </c>
      <c r="J122" s="76">
        <f t="shared" si="10"/>
        <v>1.51</v>
      </c>
      <c r="K122" s="89">
        <v>1476</v>
      </c>
      <c r="L122" s="90" t="s">
        <v>64</v>
      </c>
      <c r="M122" s="74">
        <f t="shared" si="6"/>
        <v>0.14760000000000001</v>
      </c>
      <c r="N122" s="89">
        <v>1958</v>
      </c>
      <c r="O122" s="90" t="s">
        <v>64</v>
      </c>
      <c r="P122" s="74">
        <f t="shared" si="7"/>
        <v>0.1958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0.45679999999999998</v>
      </c>
      <c r="F123" s="92">
        <v>1.024E-3</v>
      </c>
      <c r="G123" s="88">
        <f t="shared" si="8"/>
        <v>0.45782400000000001</v>
      </c>
      <c r="H123" s="89">
        <v>1.58</v>
      </c>
      <c r="I123" s="90" t="s">
        <v>66</v>
      </c>
      <c r="J123" s="76">
        <f t="shared" si="10"/>
        <v>1.58</v>
      </c>
      <c r="K123" s="89">
        <v>1498</v>
      </c>
      <c r="L123" s="90" t="s">
        <v>64</v>
      </c>
      <c r="M123" s="74">
        <f t="shared" si="6"/>
        <v>0.14979999999999999</v>
      </c>
      <c r="N123" s="89">
        <v>2004</v>
      </c>
      <c r="O123" s="90" t="s">
        <v>64</v>
      </c>
      <c r="P123" s="74">
        <f t="shared" si="7"/>
        <v>0.20039999999999999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0.44929999999999998</v>
      </c>
      <c r="F124" s="92">
        <v>9.4140000000000001E-4</v>
      </c>
      <c r="G124" s="88">
        <f t="shared" si="8"/>
        <v>0.45024139999999996</v>
      </c>
      <c r="H124" s="89">
        <v>1.74</v>
      </c>
      <c r="I124" s="90" t="s">
        <v>66</v>
      </c>
      <c r="J124" s="76">
        <f t="shared" si="10"/>
        <v>1.74</v>
      </c>
      <c r="K124" s="89">
        <v>1550</v>
      </c>
      <c r="L124" s="90" t="s">
        <v>64</v>
      </c>
      <c r="M124" s="74">
        <f t="shared" si="6"/>
        <v>0.155</v>
      </c>
      <c r="N124" s="89">
        <v>2093</v>
      </c>
      <c r="O124" s="90" t="s">
        <v>64</v>
      </c>
      <c r="P124" s="74">
        <f t="shared" si="7"/>
        <v>0.20929999999999999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0.43930000000000002</v>
      </c>
      <c r="F125" s="92">
        <v>8.5630000000000005E-4</v>
      </c>
      <c r="G125" s="88">
        <f t="shared" si="8"/>
        <v>0.4401563</v>
      </c>
      <c r="H125" s="89">
        <v>1.95</v>
      </c>
      <c r="I125" s="90" t="s">
        <v>66</v>
      </c>
      <c r="J125" s="76">
        <f t="shared" si="10"/>
        <v>1.95</v>
      </c>
      <c r="K125" s="89">
        <v>1618</v>
      </c>
      <c r="L125" s="90" t="s">
        <v>64</v>
      </c>
      <c r="M125" s="74">
        <f t="shared" si="6"/>
        <v>0.1618</v>
      </c>
      <c r="N125" s="89">
        <v>2203</v>
      </c>
      <c r="O125" s="90" t="s">
        <v>64</v>
      </c>
      <c r="P125" s="74">
        <f t="shared" si="7"/>
        <v>0.2203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0.4289</v>
      </c>
      <c r="F126" s="92">
        <v>7.8629999999999998E-4</v>
      </c>
      <c r="G126" s="88">
        <f t="shared" si="8"/>
        <v>0.42968630000000002</v>
      </c>
      <c r="H126" s="77">
        <v>2.16</v>
      </c>
      <c r="I126" s="90" t="s">
        <v>66</v>
      </c>
      <c r="J126" s="76">
        <f t="shared" ref="J126:J171" si="11">H126</f>
        <v>2.16</v>
      </c>
      <c r="K126" s="77">
        <v>1685</v>
      </c>
      <c r="L126" s="79" t="s">
        <v>64</v>
      </c>
      <c r="M126" s="74">
        <f t="shared" si="6"/>
        <v>0.16850000000000001</v>
      </c>
      <c r="N126" s="77">
        <v>2312</v>
      </c>
      <c r="O126" s="79" t="s">
        <v>64</v>
      </c>
      <c r="P126" s="74">
        <f t="shared" si="7"/>
        <v>0.23119999999999999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0.41860000000000003</v>
      </c>
      <c r="F127" s="92">
        <v>7.2769999999999996E-4</v>
      </c>
      <c r="G127" s="88">
        <f t="shared" si="8"/>
        <v>0.41932770000000003</v>
      </c>
      <c r="H127" s="77">
        <v>2.38</v>
      </c>
      <c r="I127" s="79" t="s">
        <v>66</v>
      </c>
      <c r="J127" s="76">
        <f t="shared" si="11"/>
        <v>2.38</v>
      </c>
      <c r="K127" s="77">
        <v>1752</v>
      </c>
      <c r="L127" s="79" t="s">
        <v>64</v>
      </c>
      <c r="M127" s="74">
        <f t="shared" si="6"/>
        <v>0.17519999999999999</v>
      </c>
      <c r="N127" s="77">
        <v>2420</v>
      </c>
      <c r="O127" s="79" t="s">
        <v>64</v>
      </c>
      <c r="P127" s="74">
        <f t="shared" si="7"/>
        <v>0.24199999999999999</v>
      </c>
    </row>
    <row r="128" spans="1:16">
      <c r="A128" s="94"/>
      <c r="B128" s="89">
        <v>300</v>
      </c>
      <c r="C128" s="90" t="s">
        <v>63</v>
      </c>
      <c r="D128" s="74">
        <f t="shared" ref="D128:D140" si="12">B128/1000/$C$5</f>
        <v>0.15</v>
      </c>
      <c r="E128" s="91">
        <v>0.40849999999999997</v>
      </c>
      <c r="F128" s="92">
        <v>6.778E-4</v>
      </c>
      <c r="G128" s="88">
        <f t="shared" si="8"/>
        <v>0.40917779999999998</v>
      </c>
      <c r="H128" s="89">
        <v>2.6</v>
      </c>
      <c r="I128" s="90" t="s">
        <v>66</v>
      </c>
      <c r="J128" s="76">
        <f t="shared" si="11"/>
        <v>2.6</v>
      </c>
      <c r="K128" s="77">
        <v>1818</v>
      </c>
      <c r="L128" s="79" t="s">
        <v>64</v>
      </c>
      <c r="M128" s="74">
        <f t="shared" si="6"/>
        <v>0.18180000000000002</v>
      </c>
      <c r="N128" s="77">
        <v>2529</v>
      </c>
      <c r="O128" s="79" t="s">
        <v>64</v>
      </c>
      <c r="P128" s="74">
        <f t="shared" si="7"/>
        <v>0.25290000000000001</v>
      </c>
    </row>
    <row r="129" spans="1:16">
      <c r="A129" s="94"/>
      <c r="B129" s="89">
        <v>325</v>
      </c>
      <c r="C129" s="90" t="s">
        <v>63</v>
      </c>
      <c r="D129" s="74">
        <f t="shared" si="12"/>
        <v>0.16250000000000001</v>
      </c>
      <c r="E129" s="91">
        <v>0.39879999999999999</v>
      </c>
      <c r="F129" s="92">
        <v>6.3480000000000003E-4</v>
      </c>
      <c r="G129" s="88">
        <f t="shared" si="8"/>
        <v>0.39943479999999998</v>
      </c>
      <c r="H129" s="89">
        <v>2.82</v>
      </c>
      <c r="I129" s="90" t="s">
        <v>66</v>
      </c>
      <c r="J129" s="76">
        <f t="shared" si="11"/>
        <v>2.82</v>
      </c>
      <c r="K129" s="77">
        <v>1884</v>
      </c>
      <c r="L129" s="79" t="s">
        <v>64</v>
      </c>
      <c r="M129" s="74">
        <f t="shared" si="6"/>
        <v>0.18839999999999998</v>
      </c>
      <c r="N129" s="77">
        <v>2637</v>
      </c>
      <c r="O129" s="79" t="s">
        <v>64</v>
      </c>
      <c r="P129" s="74">
        <f t="shared" si="7"/>
        <v>0.26369999999999999</v>
      </c>
    </row>
    <row r="130" spans="1:16">
      <c r="A130" s="94"/>
      <c r="B130" s="89">
        <v>350</v>
      </c>
      <c r="C130" s="90" t="s">
        <v>63</v>
      </c>
      <c r="D130" s="74">
        <f t="shared" si="12"/>
        <v>0.17499999999999999</v>
      </c>
      <c r="E130" s="91">
        <v>0.38940000000000002</v>
      </c>
      <c r="F130" s="92">
        <v>5.9730000000000004E-4</v>
      </c>
      <c r="G130" s="88">
        <f t="shared" si="8"/>
        <v>0.38999730000000005</v>
      </c>
      <c r="H130" s="89">
        <v>3.06</v>
      </c>
      <c r="I130" s="90" t="s">
        <v>66</v>
      </c>
      <c r="J130" s="76">
        <f t="shared" si="11"/>
        <v>3.06</v>
      </c>
      <c r="K130" s="77">
        <v>1951</v>
      </c>
      <c r="L130" s="79" t="s">
        <v>64</v>
      </c>
      <c r="M130" s="74">
        <f t="shared" si="6"/>
        <v>0.1951</v>
      </c>
      <c r="N130" s="77">
        <v>2747</v>
      </c>
      <c r="O130" s="79" t="s">
        <v>64</v>
      </c>
      <c r="P130" s="74">
        <f t="shared" si="7"/>
        <v>0.2747</v>
      </c>
    </row>
    <row r="131" spans="1:16">
      <c r="A131" s="94"/>
      <c r="B131" s="89">
        <v>375</v>
      </c>
      <c r="C131" s="90" t="s">
        <v>63</v>
      </c>
      <c r="D131" s="74">
        <f t="shared" si="12"/>
        <v>0.1875</v>
      </c>
      <c r="E131" s="91">
        <v>0.3805</v>
      </c>
      <c r="F131" s="92">
        <v>5.643E-4</v>
      </c>
      <c r="G131" s="88">
        <f t="shared" si="8"/>
        <v>0.38106430000000002</v>
      </c>
      <c r="H131" s="89">
        <v>3.29</v>
      </c>
      <c r="I131" s="90" t="s">
        <v>66</v>
      </c>
      <c r="J131" s="76">
        <f t="shared" si="11"/>
        <v>3.29</v>
      </c>
      <c r="K131" s="77">
        <v>2018</v>
      </c>
      <c r="L131" s="79" t="s">
        <v>64</v>
      </c>
      <c r="M131" s="74">
        <f t="shared" si="6"/>
        <v>0.20179999999999998</v>
      </c>
      <c r="N131" s="77">
        <v>2857</v>
      </c>
      <c r="O131" s="79" t="s">
        <v>64</v>
      </c>
      <c r="P131" s="74">
        <f t="shared" si="7"/>
        <v>0.28570000000000001</v>
      </c>
    </row>
    <row r="132" spans="1:16">
      <c r="A132" s="94"/>
      <c r="B132" s="89">
        <v>400</v>
      </c>
      <c r="C132" s="90" t="s">
        <v>63</v>
      </c>
      <c r="D132" s="74">
        <f t="shared" si="12"/>
        <v>0.2</v>
      </c>
      <c r="E132" s="91">
        <v>0.37190000000000001</v>
      </c>
      <c r="F132" s="92">
        <v>5.3499999999999999E-4</v>
      </c>
      <c r="G132" s="88">
        <f t="shared" si="8"/>
        <v>0.37243500000000002</v>
      </c>
      <c r="H132" s="89">
        <v>3.54</v>
      </c>
      <c r="I132" s="90" t="s">
        <v>66</v>
      </c>
      <c r="J132" s="76">
        <f t="shared" si="11"/>
        <v>3.54</v>
      </c>
      <c r="K132" s="77">
        <v>2086</v>
      </c>
      <c r="L132" s="79" t="s">
        <v>64</v>
      </c>
      <c r="M132" s="74">
        <f t="shared" si="6"/>
        <v>0.20859999999999998</v>
      </c>
      <c r="N132" s="77">
        <v>2969</v>
      </c>
      <c r="O132" s="79" t="s">
        <v>64</v>
      </c>
      <c r="P132" s="74">
        <f t="shared" si="7"/>
        <v>0.2969</v>
      </c>
    </row>
    <row r="133" spans="1:16">
      <c r="A133" s="94"/>
      <c r="B133" s="89">
        <v>450</v>
      </c>
      <c r="C133" s="90" t="s">
        <v>63</v>
      </c>
      <c r="D133" s="74">
        <f t="shared" si="12"/>
        <v>0.22500000000000001</v>
      </c>
      <c r="E133" s="91">
        <v>0.35599999999999998</v>
      </c>
      <c r="F133" s="92">
        <v>4.8529999999999998E-4</v>
      </c>
      <c r="G133" s="88">
        <f t="shared" si="8"/>
        <v>0.3564853</v>
      </c>
      <c r="H133" s="89">
        <v>4.04</v>
      </c>
      <c r="I133" s="90" t="s">
        <v>66</v>
      </c>
      <c r="J133" s="76">
        <f t="shared" si="11"/>
        <v>4.04</v>
      </c>
      <c r="K133" s="77">
        <v>2278</v>
      </c>
      <c r="L133" s="79" t="s">
        <v>64</v>
      </c>
      <c r="M133" s="74">
        <f t="shared" si="6"/>
        <v>0.2278</v>
      </c>
      <c r="N133" s="77">
        <v>3196</v>
      </c>
      <c r="O133" s="79" t="s">
        <v>64</v>
      </c>
      <c r="P133" s="74">
        <f t="shared" si="7"/>
        <v>0.3196</v>
      </c>
    </row>
    <row r="134" spans="1:16">
      <c r="A134" s="94"/>
      <c r="B134" s="89">
        <v>500</v>
      </c>
      <c r="C134" s="90" t="s">
        <v>63</v>
      </c>
      <c r="D134" s="74">
        <f t="shared" si="12"/>
        <v>0.25</v>
      </c>
      <c r="E134" s="91">
        <v>0.34160000000000001</v>
      </c>
      <c r="F134" s="92">
        <v>4.4460000000000002E-4</v>
      </c>
      <c r="G134" s="88">
        <f t="shared" si="8"/>
        <v>0.34204460000000003</v>
      </c>
      <c r="H134" s="89">
        <v>4.57</v>
      </c>
      <c r="I134" s="90" t="s">
        <v>66</v>
      </c>
      <c r="J134" s="76">
        <f t="shared" si="11"/>
        <v>4.57</v>
      </c>
      <c r="K134" s="77">
        <v>2469</v>
      </c>
      <c r="L134" s="79" t="s">
        <v>64</v>
      </c>
      <c r="M134" s="74">
        <f t="shared" si="6"/>
        <v>0.24689999999999998</v>
      </c>
      <c r="N134" s="77">
        <v>3428</v>
      </c>
      <c r="O134" s="79" t="s">
        <v>64</v>
      </c>
      <c r="P134" s="74">
        <f t="shared" si="7"/>
        <v>0.34279999999999999</v>
      </c>
    </row>
    <row r="135" spans="1:16">
      <c r="A135" s="94"/>
      <c r="B135" s="89">
        <v>550</v>
      </c>
      <c r="C135" s="90" t="s">
        <v>63</v>
      </c>
      <c r="D135" s="74">
        <f t="shared" si="12"/>
        <v>0.27500000000000002</v>
      </c>
      <c r="E135" s="91">
        <v>0.3286</v>
      </c>
      <c r="F135" s="92">
        <v>4.1060000000000001E-4</v>
      </c>
      <c r="G135" s="88">
        <f t="shared" si="8"/>
        <v>0.32901059999999999</v>
      </c>
      <c r="H135" s="89">
        <v>5.1100000000000003</v>
      </c>
      <c r="I135" s="90" t="s">
        <v>66</v>
      </c>
      <c r="J135" s="76">
        <f t="shared" si="11"/>
        <v>5.1100000000000003</v>
      </c>
      <c r="K135" s="77">
        <v>2661</v>
      </c>
      <c r="L135" s="79" t="s">
        <v>64</v>
      </c>
      <c r="M135" s="74">
        <f t="shared" si="6"/>
        <v>0.2661</v>
      </c>
      <c r="N135" s="77">
        <v>3667</v>
      </c>
      <c r="O135" s="79" t="s">
        <v>64</v>
      </c>
      <c r="P135" s="74">
        <f t="shared" si="7"/>
        <v>0.36669999999999997</v>
      </c>
    </row>
    <row r="136" spans="1:16">
      <c r="A136" s="94"/>
      <c r="B136" s="89">
        <v>600</v>
      </c>
      <c r="C136" s="90" t="s">
        <v>63</v>
      </c>
      <c r="D136" s="74">
        <f t="shared" si="12"/>
        <v>0.3</v>
      </c>
      <c r="E136" s="91">
        <v>0.31669999999999998</v>
      </c>
      <c r="F136" s="92">
        <v>3.8180000000000001E-4</v>
      </c>
      <c r="G136" s="88">
        <f t="shared" si="8"/>
        <v>0.31708179999999997</v>
      </c>
      <c r="H136" s="89">
        <v>5.68</v>
      </c>
      <c r="I136" s="90" t="s">
        <v>66</v>
      </c>
      <c r="J136" s="76">
        <f t="shared" si="11"/>
        <v>5.68</v>
      </c>
      <c r="K136" s="77">
        <v>2854</v>
      </c>
      <c r="L136" s="79" t="s">
        <v>64</v>
      </c>
      <c r="M136" s="74">
        <f t="shared" si="6"/>
        <v>0.28539999999999999</v>
      </c>
      <c r="N136" s="77">
        <v>3911</v>
      </c>
      <c r="O136" s="79" t="s">
        <v>64</v>
      </c>
      <c r="P136" s="74">
        <f t="shared" si="7"/>
        <v>0.3911</v>
      </c>
    </row>
    <row r="137" spans="1:16">
      <c r="A137" s="94"/>
      <c r="B137" s="89">
        <v>650</v>
      </c>
      <c r="C137" s="90" t="s">
        <v>63</v>
      </c>
      <c r="D137" s="74">
        <f t="shared" si="12"/>
        <v>0.32500000000000001</v>
      </c>
      <c r="E137" s="91">
        <v>0.30580000000000002</v>
      </c>
      <c r="F137" s="92">
        <v>3.57E-4</v>
      </c>
      <c r="G137" s="88">
        <f t="shared" si="8"/>
        <v>0.30615700000000001</v>
      </c>
      <c r="H137" s="89">
        <v>6.27</v>
      </c>
      <c r="I137" s="90" t="s">
        <v>66</v>
      </c>
      <c r="J137" s="76">
        <f t="shared" si="11"/>
        <v>6.27</v>
      </c>
      <c r="K137" s="77">
        <v>3047</v>
      </c>
      <c r="L137" s="79" t="s">
        <v>64</v>
      </c>
      <c r="M137" s="74">
        <f t="shared" si="6"/>
        <v>0.30470000000000003</v>
      </c>
      <c r="N137" s="77">
        <v>4162</v>
      </c>
      <c r="O137" s="79" t="s">
        <v>64</v>
      </c>
      <c r="P137" s="74">
        <f t="shared" si="7"/>
        <v>0.41620000000000001</v>
      </c>
    </row>
    <row r="138" spans="1:16">
      <c r="A138" s="94"/>
      <c r="B138" s="89">
        <v>700</v>
      </c>
      <c r="C138" s="90" t="s">
        <v>63</v>
      </c>
      <c r="D138" s="74">
        <f t="shared" si="12"/>
        <v>0.35</v>
      </c>
      <c r="E138" s="91">
        <v>0.29580000000000001</v>
      </c>
      <c r="F138" s="92">
        <v>3.3540000000000002E-4</v>
      </c>
      <c r="G138" s="88">
        <f t="shared" si="8"/>
        <v>0.29613539999999999</v>
      </c>
      <c r="H138" s="89">
        <v>6.89</v>
      </c>
      <c r="I138" s="90" t="s">
        <v>66</v>
      </c>
      <c r="J138" s="76">
        <f t="shared" si="11"/>
        <v>6.89</v>
      </c>
      <c r="K138" s="77">
        <v>3243</v>
      </c>
      <c r="L138" s="79" t="s">
        <v>64</v>
      </c>
      <c r="M138" s="74">
        <f t="shared" si="6"/>
        <v>0.32429999999999998</v>
      </c>
      <c r="N138" s="77">
        <v>4418</v>
      </c>
      <c r="O138" s="79" t="s">
        <v>64</v>
      </c>
      <c r="P138" s="74">
        <f t="shared" si="7"/>
        <v>0.44180000000000003</v>
      </c>
    </row>
    <row r="139" spans="1:16">
      <c r="A139" s="94"/>
      <c r="B139" s="89">
        <v>800</v>
      </c>
      <c r="C139" s="90" t="s">
        <v>63</v>
      </c>
      <c r="D139" s="74">
        <f t="shared" si="12"/>
        <v>0.4</v>
      </c>
      <c r="E139" s="91">
        <v>0.27810000000000001</v>
      </c>
      <c r="F139" s="92">
        <v>2.9960000000000002E-4</v>
      </c>
      <c r="G139" s="88">
        <f t="shared" si="8"/>
        <v>0.27839960000000002</v>
      </c>
      <c r="H139" s="89">
        <v>8.17</v>
      </c>
      <c r="I139" s="90" t="s">
        <v>66</v>
      </c>
      <c r="J139" s="76">
        <f t="shared" si="11"/>
        <v>8.17</v>
      </c>
      <c r="K139" s="77">
        <v>3854</v>
      </c>
      <c r="L139" s="79" t="s">
        <v>64</v>
      </c>
      <c r="M139" s="74">
        <f t="shared" si="6"/>
        <v>0.38540000000000002</v>
      </c>
      <c r="N139" s="77">
        <v>4950</v>
      </c>
      <c r="O139" s="79" t="s">
        <v>64</v>
      </c>
      <c r="P139" s="74">
        <f t="shared" si="7"/>
        <v>0.495</v>
      </c>
    </row>
    <row r="140" spans="1:16">
      <c r="A140" s="94"/>
      <c r="B140" s="89">
        <v>900</v>
      </c>
      <c r="C140" s="95" t="s">
        <v>63</v>
      </c>
      <c r="D140" s="74">
        <f t="shared" si="12"/>
        <v>0.45</v>
      </c>
      <c r="E140" s="91">
        <v>0.26300000000000001</v>
      </c>
      <c r="F140" s="92">
        <v>2.7119999999999998E-4</v>
      </c>
      <c r="G140" s="88">
        <f t="shared" si="8"/>
        <v>0.26327120000000004</v>
      </c>
      <c r="H140" s="89">
        <v>9.5299999999999994</v>
      </c>
      <c r="I140" s="90" t="s">
        <v>66</v>
      </c>
      <c r="J140" s="76">
        <f t="shared" si="11"/>
        <v>9.5299999999999994</v>
      </c>
      <c r="K140" s="77">
        <v>4444</v>
      </c>
      <c r="L140" s="79" t="s">
        <v>64</v>
      </c>
      <c r="M140" s="74">
        <f t="shared" si="6"/>
        <v>0.44440000000000002</v>
      </c>
      <c r="N140" s="77">
        <v>5506</v>
      </c>
      <c r="O140" s="79" t="s">
        <v>64</v>
      </c>
      <c r="P140" s="74">
        <f t="shared" si="7"/>
        <v>0.55059999999999998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91">
        <v>0.24979999999999999</v>
      </c>
      <c r="F141" s="92">
        <v>2.4800000000000001E-4</v>
      </c>
      <c r="G141" s="88">
        <f t="shared" si="8"/>
        <v>0.25004799999999999</v>
      </c>
      <c r="H141" s="77">
        <v>10.96</v>
      </c>
      <c r="I141" s="79" t="s">
        <v>66</v>
      </c>
      <c r="J141" s="76">
        <f t="shared" si="11"/>
        <v>10.96</v>
      </c>
      <c r="K141" s="77">
        <v>5024</v>
      </c>
      <c r="L141" s="79" t="s">
        <v>64</v>
      </c>
      <c r="M141" s="74">
        <f t="shared" si="6"/>
        <v>0.50239999999999996</v>
      </c>
      <c r="N141" s="77">
        <v>6084</v>
      </c>
      <c r="O141" s="79" t="s">
        <v>64</v>
      </c>
      <c r="P141" s="74">
        <f t="shared" si="7"/>
        <v>0.60839999999999994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91">
        <v>0.23830000000000001</v>
      </c>
      <c r="F142" s="92">
        <v>2.286E-4</v>
      </c>
      <c r="G142" s="88">
        <f t="shared" si="8"/>
        <v>0.23852860000000001</v>
      </c>
      <c r="H142" s="77">
        <v>12.47</v>
      </c>
      <c r="I142" s="79" t="s">
        <v>66</v>
      </c>
      <c r="J142" s="76">
        <f t="shared" si="11"/>
        <v>12.47</v>
      </c>
      <c r="K142" s="77">
        <v>5598</v>
      </c>
      <c r="L142" s="79" t="s">
        <v>64</v>
      </c>
      <c r="M142" s="74">
        <f t="shared" si="6"/>
        <v>0.55979999999999996</v>
      </c>
      <c r="N142" s="77">
        <v>6684</v>
      </c>
      <c r="O142" s="79" t="s">
        <v>64</v>
      </c>
      <c r="P142" s="74">
        <f t="shared" si="7"/>
        <v>0.66839999999999999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91">
        <v>0.22800000000000001</v>
      </c>
      <c r="F143" s="92">
        <v>2.1230000000000001E-4</v>
      </c>
      <c r="G143" s="88">
        <f t="shared" si="8"/>
        <v>0.22821230000000001</v>
      </c>
      <c r="H143" s="77">
        <v>14.05</v>
      </c>
      <c r="I143" s="79" t="s">
        <v>66</v>
      </c>
      <c r="J143" s="76">
        <f t="shared" si="11"/>
        <v>14.05</v>
      </c>
      <c r="K143" s="77">
        <v>6169</v>
      </c>
      <c r="L143" s="79" t="s">
        <v>64</v>
      </c>
      <c r="M143" s="74">
        <f t="shared" si="6"/>
        <v>0.6169</v>
      </c>
      <c r="N143" s="77">
        <v>7305</v>
      </c>
      <c r="O143" s="79" t="s">
        <v>64</v>
      </c>
      <c r="P143" s="74">
        <f t="shared" si="7"/>
        <v>0.73049999999999993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91">
        <v>0.21879999999999999</v>
      </c>
      <c r="F144" s="92">
        <v>1.9819999999999999E-4</v>
      </c>
      <c r="G144" s="88">
        <f t="shared" si="8"/>
        <v>0.2189982</v>
      </c>
      <c r="H144" s="77">
        <v>15.7</v>
      </c>
      <c r="I144" s="79" t="s">
        <v>66</v>
      </c>
      <c r="J144" s="76">
        <f t="shared" si="11"/>
        <v>15.7</v>
      </c>
      <c r="K144" s="77">
        <v>6739</v>
      </c>
      <c r="L144" s="79" t="s">
        <v>64</v>
      </c>
      <c r="M144" s="74">
        <f t="shared" si="6"/>
        <v>0.67389999999999994</v>
      </c>
      <c r="N144" s="77">
        <v>7947</v>
      </c>
      <c r="O144" s="79" t="s">
        <v>64</v>
      </c>
      <c r="P144" s="74">
        <f t="shared" si="7"/>
        <v>0.79469999999999996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91">
        <v>0.21060000000000001</v>
      </c>
      <c r="F145" s="92">
        <v>1.8599999999999999E-4</v>
      </c>
      <c r="G145" s="88">
        <f t="shared" si="8"/>
        <v>0.210786</v>
      </c>
      <c r="H145" s="77">
        <v>17.420000000000002</v>
      </c>
      <c r="I145" s="79" t="s">
        <v>66</v>
      </c>
      <c r="J145" s="76">
        <f t="shared" si="11"/>
        <v>17.420000000000002</v>
      </c>
      <c r="K145" s="77">
        <v>7310</v>
      </c>
      <c r="L145" s="79" t="s">
        <v>64</v>
      </c>
      <c r="M145" s="74">
        <f t="shared" si="6"/>
        <v>0.73099999999999998</v>
      </c>
      <c r="N145" s="77">
        <v>8608</v>
      </c>
      <c r="O145" s="79" t="s">
        <v>64</v>
      </c>
      <c r="P145" s="74">
        <f t="shared" si="7"/>
        <v>0.86080000000000001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91">
        <v>0.2031</v>
      </c>
      <c r="F146" s="92">
        <v>1.7530000000000001E-4</v>
      </c>
      <c r="G146" s="88">
        <f t="shared" si="8"/>
        <v>0.20327529999999999</v>
      </c>
      <c r="H146" s="77">
        <v>19.2</v>
      </c>
      <c r="I146" s="79" t="s">
        <v>66</v>
      </c>
      <c r="J146" s="76">
        <f t="shared" si="11"/>
        <v>19.2</v>
      </c>
      <c r="K146" s="77">
        <v>7883</v>
      </c>
      <c r="L146" s="79" t="s">
        <v>64</v>
      </c>
      <c r="M146" s="74">
        <f t="shared" si="6"/>
        <v>0.7883</v>
      </c>
      <c r="N146" s="77">
        <v>9288</v>
      </c>
      <c r="O146" s="79" t="s">
        <v>64</v>
      </c>
      <c r="P146" s="74">
        <f t="shared" si="7"/>
        <v>0.92880000000000007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91">
        <v>0.1963</v>
      </c>
      <c r="F147" s="92">
        <v>1.6579999999999999E-4</v>
      </c>
      <c r="G147" s="88">
        <f t="shared" si="8"/>
        <v>0.1964658</v>
      </c>
      <c r="H147" s="77">
        <v>21.04</v>
      </c>
      <c r="I147" s="79" t="s">
        <v>66</v>
      </c>
      <c r="J147" s="76">
        <f t="shared" si="11"/>
        <v>21.04</v>
      </c>
      <c r="K147" s="77">
        <v>8457</v>
      </c>
      <c r="L147" s="79" t="s">
        <v>64</v>
      </c>
      <c r="M147" s="74">
        <f t="shared" si="6"/>
        <v>0.84570000000000012</v>
      </c>
      <c r="N147" s="77">
        <v>9987</v>
      </c>
      <c r="O147" s="79" t="s">
        <v>64</v>
      </c>
      <c r="P147" s="74">
        <f t="shared" si="7"/>
        <v>0.99870000000000003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91">
        <v>0.19009999999999999</v>
      </c>
      <c r="F148" s="92">
        <v>1.574E-4</v>
      </c>
      <c r="G148" s="88">
        <f t="shared" si="8"/>
        <v>0.19025739999999999</v>
      </c>
      <c r="H148" s="77">
        <v>22.95</v>
      </c>
      <c r="I148" s="79" t="s">
        <v>66</v>
      </c>
      <c r="J148" s="76">
        <f t="shared" si="11"/>
        <v>22.95</v>
      </c>
      <c r="K148" s="77">
        <v>9035</v>
      </c>
      <c r="L148" s="79" t="s">
        <v>64</v>
      </c>
      <c r="M148" s="74">
        <f t="shared" ref="M148:M149" si="14">K148/1000/10</f>
        <v>0.90349999999999997</v>
      </c>
      <c r="N148" s="77">
        <v>1.07</v>
      </c>
      <c r="O148" s="78" t="s">
        <v>66</v>
      </c>
      <c r="P148" s="74">
        <f t="shared" ref="P148:P151" si="15">N148</f>
        <v>1.07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91">
        <v>0.18440000000000001</v>
      </c>
      <c r="F149" s="92">
        <v>1.4980000000000001E-4</v>
      </c>
      <c r="G149" s="88">
        <f t="shared" ref="G149:G212" si="16">E149+F149</f>
        <v>0.18454980000000001</v>
      </c>
      <c r="H149" s="77">
        <v>24.92</v>
      </c>
      <c r="I149" s="79" t="s">
        <v>66</v>
      </c>
      <c r="J149" s="76">
        <f t="shared" si="11"/>
        <v>24.92</v>
      </c>
      <c r="K149" s="77">
        <v>9615</v>
      </c>
      <c r="L149" s="79" t="s">
        <v>64</v>
      </c>
      <c r="M149" s="74">
        <f t="shared" si="14"/>
        <v>0.96150000000000002</v>
      </c>
      <c r="N149" s="77">
        <v>1.1399999999999999</v>
      </c>
      <c r="O149" s="79" t="s">
        <v>66</v>
      </c>
      <c r="P149" s="74">
        <f t="shared" si="15"/>
        <v>1.1399999999999999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91">
        <v>0.17419999999999999</v>
      </c>
      <c r="F150" s="92">
        <v>1.3679999999999999E-4</v>
      </c>
      <c r="G150" s="88">
        <f t="shared" si="16"/>
        <v>0.17433679999999999</v>
      </c>
      <c r="H150" s="77">
        <v>29.03</v>
      </c>
      <c r="I150" s="79" t="s">
        <v>66</v>
      </c>
      <c r="J150" s="76">
        <f t="shared" si="11"/>
        <v>29.03</v>
      </c>
      <c r="K150" s="77">
        <v>1.1499999999999999</v>
      </c>
      <c r="L150" s="78" t="s">
        <v>66</v>
      </c>
      <c r="M150" s="74">
        <f t="shared" ref="M150:M153" si="17">K150</f>
        <v>1.1499999999999999</v>
      </c>
      <c r="N150" s="77">
        <v>1.3</v>
      </c>
      <c r="O150" s="79" t="s">
        <v>66</v>
      </c>
      <c r="P150" s="74">
        <f t="shared" si="15"/>
        <v>1.3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91">
        <v>0.16209999999999999</v>
      </c>
      <c r="F151" s="92">
        <v>1.2349999999999999E-4</v>
      </c>
      <c r="G151" s="88">
        <f t="shared" si="16"/>
        <v>0.16222349999999999</v>
      </c>
      <c r="H151" s="77">
        <v>34.520000000000003</v>
      </c>
      <c r="I151" s="79" t="s">
        <v>66</v>
      </c>
      <c r="J151" s="76">
        <f t="shared" si="11"/>
        <v>34.520000000000003</v>
      </c>
      <c r="K151" s="77">
        <v>1.43</v>
      </c>
      <c r="L151" s="79" t="s">
        <v>66</v>
      </c>
      <c r="M151" s="74">
        <f t="shared" si="17"/>
        <v>1.43</v>
      </c>
      <c r="N151" s="77">
        <v>1.49</v>
      </c>
      <c r="O151" s="79" t="s">
        <v>66</v>
      </c>
      <c r="P151" s="74">
        <f t="shared" si="15"/>
        <v>1.49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91">
        <v>0.15079999999999999</v>
      </c>
      <c r="F152" s="92">
        <v>1.127E-4</v>
      </c>
      <c r="G152" s="88">
        <f t="shared" si="16"/>
        <v>0.15091269999999998</v>
      </c>
      <c r="H152" s="77">
        <v>40.409999999999997</v>
      </c>
      <c r="I152" s="79" t="s">
        <v>66</v>
      </c>
      <c r="J152" s="76">
        <f t="shared" si="11"/>
        <v>40.409999999999997</v>
      </c>
      <c r="K152" s="77">
        <v>1.69</v>
      </c>
      <c r="L152" s="79" t="s">
        <v>66</v>
      </c>
      <c r="M152" s="74">
        <f t="shared" si="17"/>
        <v>1.69</v>
      </c>
      <c r="N152" s="77">
        <v>1.71</v>
      </c>
      <c r="O152" s="79" t="s">
        <v>66</v>
      </c>
      <c r="P152" s="74">
        <f t="shared" ref="P152:P155" si="18">N152</f>
        <v>1.71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91">
        <v>0.14180000000000001</v>
      </c>
      <c r="F153" s="92">
        <v>1.038E-4</v>
      </c>
      <c r="G153" s="88">
        <f t="shared" si="16"/>
        <v>0.1419038</v>
      </c>
      <c r="H153" s="77">
        <v>46.72</v>
      </c>
      <c r="I153" s="79" t="s">
        <v>66</v>
      </c>
      <c r="J153" s="76">
        <f t="shared" si="11"/>
        <v>46.72</v>
      </c>
      <c r="K153" s="77">
        <v>1.95</v>
      </c>
      <c r="L153" s="79" t="s">
        <v>66</v>
      </c>
      <c r="M153" s="74">
        <f t="shared" si="17"/>
        <v>1.95</v>
      </c>
      <c r="N153" s="77">
        <v>1.93</v>
      </c>
      <c r="O153" s="79" t="s">
        <v>66</v>
      </c>
      <c r="P153" s="74">
        <f t="shared" si="18"/>
        <v>1.93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91">
        <v>0.13389999999999999</v>
      </c>
      <c r="F154" s="92">
        <v>9.6180000000000004E-5</v>
      </c>
      <c r="G154" s="88">
        <f t="shared" si="16"/>
        <v>0.13399617999999999</v>
      </c>
      <c r="H154" s="77">
        <v>53.41</v>
      </c>
      <c r="I154" s="79" t="s">
        <v>66</v>
      </c>
      <c r="J154" s="76">
        <f t="shared" si="11"/>
        <v>53.41</v>
      </c>
      <c r="K154" s="77">
        <v>2.2000000000000002</v>
      </c>
      <c r="L154" s="79" t="s">
        <v>66</v>
      </c>
      <c r="M154" s="74">
        <f t="shared" ref="M154:M161" si="19">K154</f>
        <v>2.2000000000000002</v>
      </c>
      <c r="N154" s="77">
        <v>2.16</v>
      </c>
      <c r="O154" s="79" t="s">
        <v>66</v>
      </c>
      <c r="P154" s="74">
        <f t="shared" si="18"/>
        <v>2.16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91">
        <v>0.12690000000000001</v>
      </c>
      <c r="F155" s="92">
        <v>8.9690000000000004E-5</v>
      </c>
      <c r="G155" s="88">
        <f t="shared" si="16"/>
        <v>0.12698969000000002</v>
      </c>
      <c r="H155" s="77">
        <v>60.49</v>
      </c>
      <c r="I155" s="79" t="s">
        <v>66</v>
      </c>
      <c r="J155" s="76">
        <f t="shared" si="11"/>
        <v>60.49</v>
      </c>
      <c r="K155" s="77">
        <v>2.46</v>
      </c>
      <c r="L155" s="79" t="s">
        <v>66</v>
      </c>
      <c r="M155" s="74">
        <f t="shared" si="19"/>
        <v>2.46</v>
      </c>
      <c r="N155" s="77">
        <v>2.41</v>
      </c>
      <c r="O155" s="79" t="s">
        <v>66</v>
      </c>
      <c r="P155" s="74">
        <f t="shared" si="18"/>
        <v>2.41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91">
        <v>0.1207</v>
      </c>
      <c r="F156" s="92">
        <v>8.4060000000000005E-5</v>
      </c>
      <c r="G156" s="88">
        <f t="shared" si="16"/>
        <v>0.12078406</v>
      </c>
      <c r="H156" s="77">
        <v>67.94</v>
      </c>
      <c r="I156" s="79" t="s">
        <v>66</v>
      </c>
      <c r="J156" s="76">
        <f t="shared" si="11"/>
        <v>67.94</v>
      </c>
      <c r="K156" s="77">
        <v>2.72</v>
      </c>
      <c r="L156" s="79" t="s">
        <v>66</v>
      </c>
      <c r="M156" s="74">
        <f t="shared" si="19"/>
        <v>2.72</v>
      </c>
      <c r="N156" s="77">
        <v>2.67</v>
      </c>
      <c r="O156" s="79" t="s">
        <v>66</v>
      </c>
      <c r="P156" s="74">
        <f t="shared" ref="P156:P167" si="20">N156</f>
        <v>2.67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91">
        <v>0.1152</v>
      </c>
      <c r="F157" s="92">
        <v>7.9129999999999996E-5</v>
      </c>
      <c r="G157" s="88">
        <f t="shared" si="16"/>
        <v>0.11527912999999999</v>
      </c>
      <c r="H157" s="77">
        <v>75.760000000000005</v>
      </c>
      <c r="I157" s="79" t="s">
        <v>66</v>
      </c>
      <c r="J157" s="76">
        <f t="shared" si="11"/>
        <v>75.760000000000005</v>
      </c>
      <c r="K157" s="77">
        <v>2.98</v>
      </c>
      <c r="L157" s="79" t="s">
        <v>66</v>
      </c>
      <c r="M157" s="74">
        <f t="shared" si="19"/>
        <v>2.98</v>
      </c>
      <c r="N157" s="77">
        <v>2.93</v>
      </c>
      <c r="O157" s="79" t="s">
        <v>66</v>
      </c>
      <c r="P157" s="74">
        <f t="shared" si="20"/>
        <v>2.93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91">
        <v>0.11020000000000001</v>
      </c>
      <c r="F158" s="92">
        <v>7.4779999999999999E-5</v>
      </c>
      <c r="G158" s="88">
        <f t="shared" si="16"/>
        <v>0.11027478</v>
      </c>
      <c r="H158" s="77">
        <v>83.95</v>
      </c>
      <c r="I158" s="79" t="s">
        <v>66</v>
      </c>
      <c r="J158" s="76">
        <f t="shared" si="11"/>
        <v>83.95</v>
      </c>
      <c r="K158" s="77">
        <v>3.24</v>
      </c>
      <c r="L158" s="79" t="s">
        <v>66</v>
      </c>
      <c r="M158" s="74">
        <f t="shared" si="19"/>
        <v>3.24</v>
      </c>
      <c r="N158" s="77">
        <v>3.21</v>
      </c>
      <c r="O158" s="79" t="s">
        <v>66</v>
      </c>
      <c r="P158" s="74">
        <f t="shared" si="20"/>
        <v>3.21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91">
        <v>0.1016</v>
      </c>
      <c r="F159" s="92">
        <v>6.7440000000000005E-5</v>
      </c>
      <c r="G159" s="88">
        <f t="shared" si="16"/>
        <v>0.10166744</v>
      </c>
      <c r="H159" s="77">
        <v>101.39</v>
      </c>
      <c r="I159" s="79" t="s">
        <v>66</v>
      </c>
      <c r="J159" s="76">
        <f t="shared" si="11"/>
        <v>101.39</v>
      </c>
      <c r="K159" s="77">
        <v>4.16</v>
      </c>
      <c r="L159" s="79" t="s">
        <v>66</v>
      </c>
      <c r="M159" s="74">
        <f t="shared" si="19"/>
        <v>4.16</v>
      </c>
      <c r="N159" s="77">
        <v>3.8</v>
      </c>
      <c r="O159" s="79" t="s">
        <v>66</v>
      </c>
      <c r="P159" s="74">
        <f t="shared" si="20"/>
        <v>3.8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91">
        <v>9.4329999999999997E-2</v>
      </c>
      <c r="F160" s="92">
        <v>6.1470000000000006E-5</v>
      </c>
      <c r="G160" s="88">
        <f t="shared" si="16"/>
        <v>9.4391469999999991E-2</v>
      </c>
      <c r="H160" s="77">
        <v>120.24</v>
      </c>
      <c r="I160" s="79" t="s">
        <v>66</v>
      </c>
      <c r="J160" s="76">
        <f t="shared" si="11"/>
        <v>120.24</v>
      </c>
      <c r="K160" s="77">
        <v>5.0199999999999996</v>
      </c>
      <c r="L160" s="79" t="s">
        <v>66</v>
      </c>
      <c r="M160" s="74">
        <f t="shared" si="19"/>
        <v>5.0199999999999996</v>
      </c>
      <c r="N160" s="77">
        <v>4.43</v>
      </c>
      <c r="O160" s="79" t="s">
        <v>66</v>
      </c>
      <c r="P160" s="74">
        <f t="shared" si="20"/>
        <v>4.43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91">
        <v>8.8179999999999994E-2</v>
      </c>
      <c r="F161" s="92">
        <v>5.6520000000000001E-5</v>
      </c>
      <c r="G161" s="88">
        <f t="shared" si="16"/>
        <v>8.8236519999999999E-2</v>
      </c>
      <c r="H161" s="77">
        <v>140.47999999999999</v>
      </c>
      <c r="I161" s="79" t="s">
        <v>66</v>
      </c>
      <c r="J161" s="76">
        <f t="shared" si="11"/>
        <v>140.47999999999999</v>
      </c>
      <c r="K161" s="77">
        <v>5.87</v>
      </c>
      <c r="L161" s="79" t="s">
        <v>66</v>
      </c>
      <c r="M161" s="74">
        <f t="shared" si="19"/>
        <v>5.87</v>
      </c>
      <c r="N161" s="77">
        <v>5.0999999999999996</v>
      </c>
      <c r="O161" s="79" t="s">
        <v>66</v>
      </c>
      <c r="P161" s="74">
        <f t="shared" si="20"/>
        <v>5.0999999999999996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91">
        <v>8.2879999999999995E-2</v>
      </c>
      <c r="F162" s="92">
        <v>5.2339999999999997E-5</v>
      </c>
      <c r="G162" s="88">
        <f t="shared" si="16"/>
        <v>8.2932339999999993E-2</v>
      </c>
      <c r="H162" s="77">
        <v>162.06</v>
      </c>
      <c r="I162" s="79" t="s">
        <v>66</v>
      </c>
      <c r="J162" s="76">
        <f t="shared" si="11"/>
        <v>162.06</v>
      </c>
      <c r="K162" s="77">
        <v>6.71</v>
      </c>
      <c r="L162" s="79" t="s">
        <v>66</v>
      </c>
      <c r="M162" s="74">
        <f t="shared" ref="M162:M193" si="21">K162</f>
        <v>6.71</v>
      </c>
      <c r="N162" s="77">
        <v>5.81</v>
      </c>
      <c r="O162" s="79" t="s">
        <v>66</v>
      </c>
      <c r="P162" s="74">
        <f t="shared" si="20"/>
        <v>5.81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91">
        <v>7.8259999999999996E-2</v>
      </c>
      <c r="F163" s="92">
        <v>4.8770000000000002E-5</v>
      </c>
      <c r="G163" s="88">
        <f t="shared" si="16"/>
        <v>7.830877E-2</v>
      </c>
      <c r="H163" s="77">
        <v>184.98</v>
      </c>
      <c r="I163" s="79" t="s">
        <v>66</v>
      </c>
      <c r="J163" s="76">
        <f t="shared" si="11"/>
        <v>184.98</v>
      </c>
      <c r="K163" s="77">
        <v>7.55</v>
      </c>
      <c r="L163" s="79" t="s">
        <v>66</v>
      </c>
      <c r="M163" s="74">
        <f t="shared" si="21"/>
        <v>7.55</v>
      </c>
      <c r="N163" s="77">
        <v>6.56</v>
      </c>
      <c r="O163" s="79" t="s">
        <v>66</v>
      </c>
      <c r="P163" s="74">
        <f t="shared" si="20"/>
        <v>6.56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91">
        <v>7.4179999999999996E-2</v>
      </c>
      <c r="F164" s="92">
        <v>4.5670000000000002E-5</v>
      </c>
      <c r="G164" s="88">
        <f t="shared" si="16"/>
        <v>7.4225669999999994E-2</v>
      </c>
      <c r="H164" s="77">
        <v>209.2</v>
      </c>
      <c r="I164" s="79" t="s">
        <v>66</v>
      </c>
      <c r="J164" s="76">
        <f t="shared" si="11"/>
        <v>209.2</v>
      </c>
      <c r="K164" s="77">
        <v>8.4</v>
      </c>
      <c r="L164" s="79" t="s">
        <v>66</v>
      </c>
      <c r="M164" s="76">
        <f t="shared" si="21"/>
        <v>8.4</v>
      </c>
      <c r="N164" s="77">
        <v>7.34</v>
      </c>
      <c r="O164" s="79" t="s">
        <v>66</v>
      </c>
      <c r="P164" s="74">
        <f t="shared" si="20"/>
        <v>7.34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91">
        <v>6.7309999999999995E-2</v>
      </c>
      <c r="F165" s="92">
        <v>4.0580000000000001E-5</v>
      </c>
      <c r="G165" s="88">
        <f t="shared" si="16"/>
        <v>6.7350579999999993E-2</v>
      </c>
      <c r="H165" s="77">
        <v>261.45</v>
      </c>
      <c r="I165" s="79" t="s">
        <v>66</v>
      </c>
      <c r="J165" s="76">
        <f t="shared" si="11"/>
        <v>261.45</v>
      </c>
      <c r="K165" s="77">
        <v>11.37</v>
      </c>
      <c r="L165" s="79" t="s">
        <v>66</v>
      </c>
      <c r="M165" s="76">
        <f t="shared" si="21"/>
        <v>11.37</v>
      </c>
      <c r="N165" s="77">
        <v>9.02</v>
      </c>
      <c r="O165" s="79" t="s">
        <v>66</v>
      </c>
      <c r="P165" s="74">
        <f t="shared" si="20"/>
        <v>9.02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91">
        <v>6.173E-2</v>
      </c>
      <c r="F166" s="92">
        <v>3.6550000000000001E-5</v>
      </c>
      <c r="G166" s="88">
        <f t="shared" si="16"/>
        <v>6.1766550000000003E-2</v>
      </c>
      <c r="H166" s="77">
        <v>318.72000000000003</v>
      </c>
      <c r="I166" s="79" t="s">
        <v>66</v>
      </c>
      <c r="J166" s="76">
        <f t="shared" si="11"/>
        <v>318.72000000000003</v>
      </c>
      <c r="K166" s="77">
        <v>14.16</v>
      </c>
      <c r="L166" s="79" t="s">
        <v>66</v>
      </c>
      <c r="M166" s="76">
        <f t="shared" si="21"/>
        <v>14.16</v>
      </c>
      <c r="N166" s="77">
        <v>10.85</v>
      </c>
      <c r="O166" s="79" t="s">
        <v>66</v>
      </c>
      <c r="P166" s="74">
        <f t="shared" si="20"/>
        <v>10.85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91">
        <v>5.7099999999999998E-2</v>
      </c>
      <c r="F167" s="92">
        <v>3.328E-5</v>
      </c>
      <c r="G167" s="88">
        <f t="shared" si="16"/>
        <v>5.7133279999999995E-2</v>
      </c>
      <c r="H167" s="77">
        <v>380.91</v>
      </c>
      <c r="I167" s="79" t="s">
        <v>66</v>
      </c>
      <c r="J167" s="76">
        <f t="shared" si="11"/>
        <v>380.91</v>
      </c>
      <c r="K167" s="77">
        <v>16.88</v>
      </c>
      <c r="L167" s="79" t="s">
        <v>66</v>
      </c>
      <c r="M167" s="76">
        <f t="shared" si="21"/>
        <v>16.88</v>
      </c>
      <c r="N167" s="77">
        <v>12.81</v>
      </c>
      <c r="O167" s="79" t="s">
        <v>66</v>
      </c>
      <c r="P167" s="74">
        <f t="shared" si="20"/>
        <v>12.81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91">
        <v>5.3190000000000001E-2</v>
      </c>
      <c r="F168" s="92">
        <v>3.057E-5</v>
      </c>
      <c r="G168" s="88">
        <f t="shared" si="16"/>
        <v>5.3220570000000002E-2</v>
      </c>
      <c r="H168" s="77">
        <v>447.91</v>
      </c>
      <c r="I168" s="79" t="s">
        <v>66</v>
      </c>
      <c r="J168" s="76">
        <f t="shared" si="11"/>
        <v>447.91</v>
      </c>
      <c r="K168" s="77">
        <v>19.579999999999998</v>
      </c>
      <c r="L168" s="79" t="s">
        <v>66</v>
      </c>
      <c r="M168" s="76">
        <f t="shared" si="21"/>
        <v>19.579999999999998</v>
      </c>
      <c r="N168" s="77">
        <v>14.91</v>
      </c>
      <c r="O168" s="79" t="s">
        <v>66</v>
      </c>
      <c r="P168" s="74">
        <f t="shared" ref="P168:P170" si="22">N168</f>
        <v>14.91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91">
        <v>4.9829999999999999E-2</v>
      </c>
      <c r="F169" s="92">
        <v>2.8289999999999998E-5</v>
      </c>
      <c r="G169" s="88">
        <f t="shared" si="16"/>
        <v>4.985829E-2</v>
      </c>
      <c r="H169" s="77">
        <v>519.63</v>
      </c>
      <c r="I169" s="79" t="s">
        <v>66</v>
      </c>
      <c r="J169" s="76">
        <f t="shared" si="11"/>
        <v>519.63</v>
      </c>
      <c r="K169" s="77">
        <v>22.29</v>
      </c>
      <c r="L169" s="79" t="s">
        <v>66</v>
      </c>
      <c r="M169" s="76">
        <f t="shared" si="21"/>
        <v>22.29</v>
      </c>
      <c r="N169" s="77">
        <v>17.14</v>
      </c>
      <c r="O169" s="79" t="s">
        <v>66</v>
      </c>
      <c r="P169" s="74">
        <f t="shared" si="22"/>
        <v>17.14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91">
        <v>4.691E-2</v>
      </c>
      <c r="F170" s="92">
        <v>2.6339999999999999E-5</v>
      </c>
      <c r="G170" s="88">
        <f t="shared" si="16"/>
        <v>4.693634E-2</v>
      </c>
      <c r="H170" s="77">
        <v>596.01</v>
      </c>
      <c r="I170" s="79" t="s">
        <v>66</v>
      </c>
      <c r="J170" s="76">
        <f t="shared" si="11"/>
        <v>596.01</v>
      </c>
      <c r="K170" s="77">
        <v>25.03</v>
      </c>
      <c r="L170" s="79" t="s">
        <v>66</v>
      </c>
      <c r="M170" s="76">
        <f t="shared" si="21"/>
        <v>25.03</v>
      </c>
      <c r="N170" s="77">
        <v>19.5</v>
      </c>
      <c r="O170" s="79" t="s">
        <v>66</v>
      </c>
      <c r="P170" s="74">
        <f t="shared" si="22"/>
        <v>19.5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91">
        <v>4.4350000000000001E-2</v>
      </c>
      <c r="F171" s="92">
        <v>2.4649999999999999E-5</v>
      </c>
      <c r="G171" s="88">
        <f t="shared" si="16"/>
        <v>4.4374650000000002E-2</v>
      </c>
      <c r="H171" s="77">
        <v>676.96</v>
      </c>
      <c r="I171" s="79" t="s">
        <v>66</v>
      </c>
      <c r="J171" s="76">
        <f t="shared" si="11"/>
        <v>676.96</v>
      </c>
      <c r="K171" s="77">
        <v>27.8</v>
      </c>
      <c r="L171" s="79" t="s">
        <v>66</v>
      </c>
      <c r="M171" s="76">
        <f t="shared" si="21"/>
        <v>27.8</v>
      </c>
      <c r="N171" s="77">
        <v>21.99</v>
      </c>
      <c r="O171" s="79" t="s">
        <v>66</v>
      </c>
      <c r="P171" s="74">
        <f t="shared" ref="P171:P174" si="23">N171</f>
        <v>21.99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91">
        <v>4.2090000000000002E-2</v>
      </c>
      <c r="F172" s="92">
        <v>2.3180000000000002E-5</v>
      </c>
      <c r="G172" s="88">
        <f t="shared" si="16"/>
        <v>4.211318E-2</v>
      </c>
      <c r="H172" s="77">
        <v>762.43</v>
      </c>
      <c r="I172" s="79" t="s">
        <v>66</v>
      </c>
      <c r="J172" s="76">
        <f t="shared" ref="J172:J174" si="24">H172</f>
        <v>762.43</v>
      </c>
      <c r="K172" s="77">
        <v>30.6</v>
      </c>
      <c r="L172" s="79" t="s">
        <v>66</v>
      </c>
      <c r="M172" s="76">
        <f t="shared" si="21"/>
        <v>30.6</v>
      </c>
      <c r="N172" s="77">
        <v>24.6</v>
      </c>
      <c r="O172" s="79" t="s">
        <v>66</v>
      </c>
      <c r="P172" s="74">
        <f t="shared" si="23"/>
        <v>24.6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91">
        <v>4.0070000000000001E-2</v>
      </c>
      <c r="F173" s="92">
        <v>2.1880000000000001E-5</v>
      </c>
      <c r="G173" s="88">
        <f t="shared" si="16"/>
        <v>4.0091880000000003E-2</v>
      </c>
      <c r="H173" s="77">
        <v>852.35</v>
      </c>
      <c r="I173" s="79" t="s">
        <v>66</v>
      </c>
      <c r="J173" s="76">
        <f t="shared" si="24"/>
        <v>852.35</v>
      </c>
      <c r="K173" s="77">
        <v>33.450000000000003</v>
      </c>
      <c r="L173" s="79" t="s">
        <v>66</v>
      </c>
      <c r="M173" s="76">
        <f t="shared" si="21"/>
        <v>33.450000000000003</v>
      </c>
      <c r="N173" s="77">
        <v>27.34</v>
      </c>
      <c r="O173" s="79" t="s">
        <v>66</v>
      </c>
      <c r="P173" s="74">
        <f t="shared" si="23"/>
        <v>27.34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91">
        <v>3.8249999999999999E-2</v>
      </c>
      <c r="F174" s="92">
        <v>2.0720000000000002E-5</v>
      </c>
      <c r="G174" s="88">
        <f t="shared" si="16"/>
        <v>3.8270720000000001E-2</v>
      </c>
      <c r="H174" s="77">
        <v>946.67</v>
      </c>
      <c r="I174" s="79" t="s">
        <v>66</v>
      </c>
      <c r="J174" s="76">
        <f t="shared" si="24"/>
        <v>946.67</v>
      </c>
      <c r="K174" s="77">
        <v>36.35</v>
      </c>
      <c r="L174" s="79" t="s">
        <v>66</v>
      </c>
      <c r="M174" s="76">
        <f t="shared" si="21"/>
        <v>36.35</v>
      </c>
      <c r="N174" s="77">
        <v>30.2</v>
      </c>
      <c r="O174" s="79" t="s">
        <v>66</v>
      </c>
      <c r="P174" s="74">
        <f t="shared" si="23"/>
        <v>30.2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91">
        <v>3.6609999999999997E-2</v>
      </c>
      <c r="F175" s="92">
        <v>1.969E-5</v>
      </c>
      <c r="G175" s="88">
        <f t="shared" si="16"/>
        <v>3.6629689999999999E-2</v>
      </c>
      <c r="H175" s="77">
        <v>1.05</v>
      </c>
      <c r="I175" s="78" t="s">
        <v>12</v>
      </c>
      <c r="J175" s="76">
        <f t="shared" ref="J175:J179" si="25">H175*1000</f>
        <v>1050</v>
      </c>
      <c r="K175" s="77">
        <v>39.28</v>
      </c>
      <c r="L175" s="79" t="s">
        <v>66</v>
      </c>
      <c r="M175" s="76">
        <f t="shared" si="21"/>
        <v>39.28</v>
      </c>
      <c r="N175" s="77">
        <v>33.18</v>
      </c>
      <c r="O175" s="79" t="s">
        <v>66</v>
      </c>
      <c r="P175" s="76">
        <f t="shared" ref="P175:P196" si="26">N175</f>
        <v>33.18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91">
        <v>3.3750000000000002E-2</v>
      </c>
      <c r="F176" s="92">
        <v>1.791E-5</v>
      </c>
      <c r="G176" s="88">
        <f t="shared" si="16"/>
        <v>3.3767910000000005E-2</v>
      </c>
      <c r="H176" s="77">
        <v>1.26</v>
      </c>
      <c r="I176" s="79" t="s">
        <v>12</v>
      </c>
      <c r="J176" s="76">
        <f t="shared" si="25"/>
        <v>1260</v>
      </c>
      <c r="K176" s="77">
        <v>49.91</v>
      </c>
      <c r="L176" s="79" t="s">
        <v>66</v>
      </c>
      <c r="M176" s="76">
        <f t="shared" si="21"/>
        <v>49.91</v>
      </c>
      <c r="N176" s="77">
        <v>39.5</v>
      </c>
      <c r="O176" s="79" t="s">
        <v>66</v>
      </c>
      <c r="P176" s="76">
        <f t="shared" si="26"/>
        <v>39.5</v>
      </c>
    </row>
    <row r="177" spans="1:16">
      <c r="A177" s="4"/>
      <c r="B177" s="89">
        <v>22.5</v>
      </c>
      <c r="C177" s="79" t="s">
        <v>65</v>
      </c>
      <c r="D177" s="74">
        <f t="shared" si="13"/>
        <v>11.25</v>
      </c>
      <c r="E177" s="91">
        <v>3.0810000000000001E-2</v>
      </c>
      <c r="F177" s="92">
        <v>1.611E-5</v>
      </c>
      <c r="G177" s="88">
        <f t="shared" si="16"/>
        <v>3.082611E-2</v>
      </c>
      <c r="H177" s="77">
        <v>1.54</v>
      </c>
      <c r="I177" s="79" t="s">
        <v>12</v>
      </c>
      <c r="J177" s="76">
        <f t="shared" si="25"/>
        <v>1540</v>
      </c>
      <c r="K177" s="77">
        <v>65.069999999999993</v>
      </c>
      <c r="L177" s="79" t="s">
        <v>66</v>
      </c>
      <c r="M177" s="76">
        <f t="shared" si="21"/>
        <v>65.069999999999993</v>
      </c>
      <c r="N177" s="77">
        <v>48.04</v>
      </c>
      <c r="O177" s="79" t="s">
        <v>66</v>
      </c>
      <c r="P177" s="76">
        <f t="shared" si="26"/>
        <v>48.04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91">
        <v>2.8389999999999999E-2</v>
      </c>
      <c r="F178" s="92">
        <v>1.466E-5</v>
      </c>
      <c r="G178" s="88">
        <f t="shared" si="16"/>
        <v>2.8404659999999998E-2</v>
      </c>
      <c r="H178" s="77">
        <v>1.85</v>
      </c>
      <c r="I178" s="79" t="s">
        <v>12</v>
      </c>
      <c r="J178" s="76">
        <f t="shared" si="25"/>
        <v>1850</v>
      </c>
      <c r="K178" s="77">
        <v>79.48</v>
      </c>
      <c r="L178" s="79" t="s">
        <v>66</v>
      </c>
      <c r="M178" s="76">
        <f t="shared" si="21"/>
        <v>79.48</v>
      </c>
      <c r="N178" s="77">
        <v>57.3</v>
      </c>
      <c r="O178" s="79" t="s">
        <v>66</v>
      </c>
      <c r="P178" s="76">
        <f t="shared" si="26"/>
        <v>57.3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91">
        <v>2.6360000000000001E-2</v>
      </c>
      <c r="F179" s="92">
        <v>1.345E-5</v>
      </c>
      <c r="G179" s="88">
        <f t="shared" si="16"/>
        <v>2.6373450000000003E-2</v>
      </c>
      <c r="H179" s="77">
        <v>2.19</v>
      </c>
      <c r="I179" s="79" t="s">
        <v>12</v>
      </c>
      <c r="J179" s="76">
        <f t="shared" si="25"/>
        <v>2190</v>
      </c>
      <c r="K179" s="77">
        <v>93.62</v>
      </c>
      <c r="L179" s="79" t="s">
        <v>66</v>
      </c>
      <c r="M179" s="76">
        <f t="shared" si="21"/>
        <v>93.62</v>
      </c>
      <c r="N179" s="77">
        <v>67.239999999999995</v>
      </c>
      <c r="O179" s="79" t="s">
        <v>66</v>
      </c>
      <c r="P179" s="76">
        <f t="shared" si="26"/>
        <v>67.239999999999995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91">
        <v>2.462E-2</v>
      </c>
      <c r="F180" s="92">
        <v>1.2439999999999999E-5</v>
      </c>
      <c r="G180" s="88">
        <f t="shared" si="16"/>
        <v>2.4632439999999999E-2</v>
      </c>
      <c r="H180" s="77">
        <v>2.5499999999999998</v>
      </c>
      <c r="I180" s="79" t="s">
        <v>12</v>
      </c>
      <c r="J180" s="80">
        <f t="shared" ref="J180:J186" si="27">H180*1000</f>
        <v>2550</v>
      </c>
      <c r="K180" s="77">
        <v>107.7</v>
      </c>
      <c r="L180" s="79" t="s">
        <v>66</v>
      </c>
      <c r="M180" s="76">
        <f t="shared" si="21"/>
        <v>107.7</v>
      </c>
      <c r="N180" s="77">
        <v>77.849999999999994</v>
      </c>
      <c r="O180" s="79" t="s">
        <v>66</v>
      </c>
      <c r="P180" s="76">
        <f t="shared" si="26"/>
        <v>77.849999999999994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91">
        <v>2.3120000000000002E-2</v>
      </c>
      <c r="F181" s="92">
        <v>1.1569999999999999E-5</v>
      </c>
      <c r="G181" s="88">
        <f t="shared" si="16"/>
        <v>2.3131570000000001E-2</v>
      </c>
      <c r="H181" s="77">
        <v>2.94</v>
      </c>
      <c r="I181" s="79" t="s">
        <v>12</v>
      </c>
      <c r="J181" s="80">
        <f t="shared" si="27"/>
        <v>2940</v>
      </c>
      <c r="K181" s="77">
        <v>121.85</v>
      </c>
      <c r="L181" s="79" t="s">
        <v>66</v>
      </c>
      <c r="M181" s="76">
        <f t="shared" si="21"/>
        <v>121.85</v>
      </c>
      <c r="N181" s="77">
        <v>89.13</v>
      </c>
      <c r="O181" s="79" t="s">
        <v>66</v>
      </c>
      <c r="P181" s="76">
        <f t="shared" si="26"/>
        <v>89.13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91">
        <v>2.1819999999999999E-2</v>
      </c>
      <c r="F182" s="92">
        <v>1.082E-5</v>
      </c>
      <c r="G182" s="88">
        <f t="shared" si="16"/>
        <v>2.1830820000000001E-2</v>
      </c>
      <c r="H182" s="77">
        <v>3.35</v>
      </c>
      <c r="I182" s="79" t="s">
        <v>12</v>
      </c>
      <c r="J182" s="80">
        <f t="shared" si="27"/>
        <v>3350</v>
      </c>
      <c r="K182" s="77">
        <v>136.13</v>
      </c>
      <c r="L182" s="79" t="s">
        <v>66</v>
      </c>
      <c r="M182" s="76">
        <f t="shared" si="21"/>
        <v>136.13</v>
      </c>
      <c r="N182" s="77">
        <v>101.05</v>
      </c>
      <c r="O182" s="79" t="s">
        <v>66</v>
      </c>
      <c r="P182" s="76">
        <f t="shared" si="26"/>
        <v>101.05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91">
        <v>2.0670000000000001E-2</v>
      </c>
      <c r="F183" s="92">
        <v>1.0169999999999999E-5</v>
      </c>
      <c r="G183" s="88">
        <f t="shared" si="16"/>
        <v>2.0680170000000001E-2</v>
      </c>
      <c r="H183" s="77">
        <v>3.79</v>
      </c>
      <c r="I183" s="79" t="s">
        <v>12</v>
      </c>
      <c r="J183" s="80">
        <f t="shared" si="27"/>
        <v>3790</v>
      </c>
      <c r="K183" s="77">
        <v>150.58000000000001</v>
      </c>
      <c r="L183" s="79" t="s">
        <v>66</v>
      </c>
      <c r="M183" s="76">
        <f t="shared" si="21"/>
        <v>150.58000000000001</v>
      </c>
      <c r="N183" s="77">
        <v>113.6</v>
      </c>
      <c r="O183" s="79" t="s">
        <v>66</v>
      </c>
      <c r="P183" s="76">
        <f t="shared" si="26"/>
        <v>113.6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91">
        <v>1.9640000000000001E-2</v>
      </c>
      <c r="F184" s="92">
        <v>9.5899999999999997E-6</v>
      </c>
      <c r="G184" s="88">
        <f t="shared" si="16"/>
        <v>1.9649590000000001E-2</v>
      </c>
      <c r="H184" s="77">
        <v>4.25</v>
      </c>
      <c r="I184" s="79" t="s">
        <v>12</v>
      </c>
      <c r="J184" s="80">
        <f t="shared" si="27"/>
        <v>4250</v>
      </c>
      <c r="K184" s="77">
        <v>165.22</v>
      </c>
      <c r="L184" s="79" t="s">
        <v>66</v>
      </c>
      <c r="M184" s="76">
        <f t="shared" si="21"/>
        <v>165.22</v>
      </c>
      <c r="N184" s="77">
        <v>126.78</v>
      </c>
      <c r="O184" s="79" t="s">
        <v>66</v>
      </c>
      <c r="P184" s="76">
        <f t="shared" si="26"/>
        <v>126.78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91">
        <v>1.7899999999999999E-2</v>
      </c>
      <c r="F185" s="92">
        <v>8.6209999999999993E-6</v>
      </c>
      <c r="G185" s="88">
        <f t="shared" si="16"/>
        <v>1.7908621E-2</v>
      </c>
      <c r="H185" s="77">
        <v>5.23</v>
      </c>
      <c r="I185" s="79" t="s">
        <v>12</v>
      </c>
      <c r="J185" s="80">
        <f t="shared" si="27"/>
        <v>5230</v>
      </c>
      <c r="K185" s="77">
        <v>218.47</v>
      </c>
      <c r="L185" s="79" t="s">
        <v>66</v>
      </c>
      <c r="M185" s="76">
        <f t="shared" si="21"/>
        <v>218.47</v>
      </c>
      <c r="N185" s="77">
        <v>154.99</v>
      </c>
      <c r="O185" s="79" t="s">
        <v>66</v>
      </c>
      <c r="P185" s="76">
        <f t="shared" si="26"/>
        <v>154.99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91">
        <v>1.6469999999999999E-2</v>
      </c>
      <c r="F186" s="92">
        <v>7.8359999999999992E-6</v>
      </c>
      <c r="G186" s="88">
        <f t="shared" si="16"/>
        <v>1.6477835999999999E-2</v>
      </c>
      <c r="H186" s="77">
        <v>6.31</v>
      </c>
      <c r="I186" s="79" t="s">
        <v>12</v>
      </c>
      <c r="J186" s="80">
        <f t="shared" si="27"/>
        <v>6310</v>
      </c>
      <c r="K186" s="77">
        <v>268.7</v>
      </c>
      <c r="L186" s="79" t="s">
        <v>66</v>
      </c>
      <c r="M186" s="76">
        <f t="shared" si="21"/>
        <v>268.7</v>
      </c>
      <c r="N186" s="77">
        <v>185.58</v>
      </c>
      <c r="O186" s="79" t="s">
        <v>66</v>
      </c>
      <c r="P186" s="76">
        <f t="shared" si="26"/>
        <v>185.58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91">
        <v>1.528E-2</v>
      </c>
      <c r="F187" s="92">
        <v>7.187E-6</v>
      </c>
      <c r="G187" s="88">
        <f t="shared" si="16"/>
        <v>1.5287187000000001E-2</v>
      </c>
      <c r="H187" s="77">
        <v>7.47</v>
      </c>
      <c r="I187" s="79" t="s">
        <v>12</v>
      </c>
      <c r="J187" s="80">
        <f t="shared" ref="J187:J191" si="28">H187*1000</f>
        <v>7470</v>
      </c>
      <c r="K187" s="77">
        <v>317.8</v>
      </c>
      <c r="L187" s="79" t="s">
        <v>66</v>
      </c>
      <c r="M187" s="76">
        <f t="shared" si="21"/>
        <v>317.8</v>
      </c>
      <c r="N187" s="77">
        <v>218.5</v>
      </c>
      <c r="O187" s="79" t="s">
        <v>66</v>
      </c>
      <c r="P187" s="76">
        <f t="shared" si="26"/>
        <v>218.5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91">
        <v>1.427E-2</v>
      </c>
      <c r="F188" s="92">
        <v>6.6409999999999996E-6</v>
      </c>
      <c r="G188" s="88">
        <f t="shared" si="16"/>
        <v>1.4276641E-2</v>
      </c>
      <c r="H188" s="77">
        <v>8.7200000000000006</v>
      </c>
      <c r="I188" s="79" t="s">
        <v>12</v>
      </c>
      <c r="J188" s="80">
        <f t="shared" si="28"/>
        <v>8720</v>
      </c>
      <c r="K188" s="77">
        <v>366.6</v>
      </c>
      <c r="L188" s="79" t="s">
        <v>66</v>
      </c>
      <c r="M188" s="76">
        <f t="shared" si="21"/>
        <v>366.6</v>
      </c>
      <c r="N188" s="77">
        <v>253.68</v>
      </c>
      <c r="O188" s="79" t="s">
        <v>66</v>
      </c>
      <c r="P188" s="76">
        <f t="shared" si="26"/>
        <v>253.68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91">
        <v>1.3390000000000001E-2</v>
      </c>
      <c r="F189" s="92">
        <v>6.1750000000000002E-6</v>
      </c>
      <c r="G189" s="88">
        <f t="shared" si="16"/>
        <v>1.3396175000000001E-2</v>
      </c>
      <c r="H189" s="77">
        <v>10.06</v>
      </c>
      <c r="I189" s="79" t="s">
        <v>12</v>
      </c>
      <c r="J189" s="80">
        <f t="shared" si="28"/>
        <v>10060</v>
      </c>
      <c r="K189" s="77">
        <v>415.52</v>
      </c>
      <c r="L189" s="79" t="s">
        <v>66</v>
      </c>
      <c r="M189" s="76">
        <f t="shared" si="21"/>
        <v>415.52</v>
      </c>
      <c r="N189" s="77">
        <v>291.07</v>
      </c>
      <c r="O189" s="79" t="s">
        <v>66</v>
      </c>
      <c r="P189" s="76">
        <f t="shared" si="26"/>
        <v>291.07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91">
        <v>1.264E-2</v>
      </c>
      <c r="F190" s="92">
        <v>5.7729999999999996E-6</v>
      </c>
      <c r="G190" s="88">
        <f t="shared" si="16"/>
        <v>1.2645773000000001E-2</v>
      </c>
      <c r="H190" s="77">
        <v>11.48</v>
      </c>
      <c r="I190" s="79" t="s">
        <v>12</v>
      </c>
      <c r="J190" s="80">
        <f t="shared" si="28"/>
        <v>11480</v>
      </c>
      <c r="K190" s="77">
        <v>464.81</v>
      </c>
      <c r="L190" s="79" t="s">
        <v>66</v>
      </c>
      <c r="M190" s="76">
        <f t="shared" si="21"/>
        <v>464.81</v>
      </c>
      <c r="N190" s="77">
        <v>330.62</v>
      </c>
      <c r="O190" s="79" t="s">
        <v>66</v>
      </c>
      <c r="P190" s="76">
        <f t="shared" si="26"/>
        <v>330.62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91">
        <v>1.1379999999999999E-2</v>
      </c>
      <c r="F191" s="92">
        <v>5.1120000000000004E-6</v>
      </c>
      <c r="G191" s="88">
        <f t="shared" si="16"/>
        <v>1.1385111999999999E-2</v>
      </c>
      <c r="H191" s="77">
        <v>14.56</v>
      </c>
      <c r="I191" s="79" t="s">
        <v>12</v>
      </c>
      <c r="J191" s="80">
        <f t="shared" si="28"/>
        <v>14560</v>
      </c>
      <c r="K191" s="77">
        <v>643.17999999999995</v>
      </c>
      <c r="L191" s="79" t="s">
        <v>66</v>
      </c>
      <c r="M191" s="76">
        <f t="shared" si="21"/>
        <v>643.17999999999995</v>
      </c>
      <c r="N191" s="77">
        <v>416.02</v>
      </c>
      <c r="O191" s="79" t="s">
        <v>66</v>
      </c>
      <c r="P191" s="76">
        <f t="shared" si="26"/>
        <v>416.02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91">
        <v>1.038E-2</v>
      </c>
      <c r="F192" s="92">
        <v>4.5920000000000002E-6</v>
      </c>
      <c r="G192" s="88">
        <f t="shared" si="16"/>
        <v>1.0384592E-2</v>
      </c>
      <c r="H192" s="77">
        <v>17.96</v>
      </c>
      <c r="I192" s="79" t="s">
        <v>12</v>
      </c>
      <c r="J192" s="80">
        <f t="shared" ref="J192:J218" si="29">H192*1000</f>
        <v>17960</v>
      </c>
      <c r="K192" s="77">
        <v>809.49</v>
      </c>
      <c r="L192" s="79" t="s">
        <v>66</v>
      </c>
      <c r="M192" s="76">
        <f t="shared" si="21"/>
        <v>809.49</v>
      </c>
      <c r="N192" s="77">
        <v>509.52</v>
      </c>
      <c r="O192" s="79" t="s">
        <v>66</v>
      </c>
      <c r="P192" s="76">
        <f t="shared" si="26"/>
        <v>509.52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91">
        <v>9.5589999999999998E-3</v>
      </c>
      <c r="F193" s="92">
        <v>4.1710000000000004E-6</v>
      </c>
      <c r="G193" s="88">
        <f t="shared" si="16"/>
        <v>9.5631710000000005E-3</v>
      </c>
      <c r="H193" s="77">
        <v>21.67</v>
      </c>
      <c r="I193" s="79" t="s">
        <v>12</v>
      </c>
      <c r="J193" s="80">
        <f t="shared" si="29"/>
        <v>21670</v>
      </c>
      <c r="K193" s="77">
        <v>971.58</v>
      </c>
      <c r="L193" s="79" t="s">
        <v>66</v>
      </c>
      <c r="M193" s="76">
        <f t="shared" si="21"/>
        <v>971.58</v>
      </c>
      <c r="N193" s="77">
        <v>610.83000000000004</v>
      </c>
      <c r="O193" s="79" t="s">
        <v>66</v>
      </c>
      <c r="P193" s="76">
        <f t="shared" si="26"/>
        <v>610.83000000000004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91">
        <v>8.8789999999999997E-3</v>
      </c>
      <c r="F194" s="92">
        <v>3.8240000000000001E-6</v>
      </c>
      <c r="G194" s="88">
        <f t="shared" si="16"/>
        <v>8.8828239999999992E-3</v>
      </c>
      <c r="H194" s="77">
        <v>25.68</v>
      </c>
      <c r="I194" s="79" t="s">
        <v>12</v>
      </c>
      <c r="J194" s="80">
        <f t="shared" si="29"/>
        <v>25680</v>
      </c>
      <c r="K194" s="77">
        <v>1.1299999999999999</v>
      </c>
      <c r="L194" s="78" t="s">
        <v>12</v>
      </c>
      <c r="M194" s="76">
        <f t="shared" ref="M194:M199" si="30">K194*1000</f>
        <v>1130</v>
      </c>
      <c r="N194" s="77">
        <v>719.64</v>
      </c>
      <c r="O194" s="79" t="s">
        <v>66</v>
      </c>
      <c r="P194" s="76">
        <f t="shared" si="26"/>
        <v>719.64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91">
        <v>8.3029999999999996E-3</v>
      </c>
      <c r="F195" s="92">
        <v>3.5319999999999998E-6</v>
      </c>
      <c r="G195" s="88">
        <f t="shared" si="16"/>
        <v>8.3065320000000002E-3</v>
      </c>
      <c r="H195" s="77">
        <v>29.99</v>
      </c>
      <c r="I195" s="79" t="s">
        <v>12</v>
      </c>
      <c r="J195" s="80">
        <f t="shared" si="29"/>
        <v>29990</v>
      </c>
      <c r="K195" s="77">
        <v>1.29</v>
      </c>
      <c r="L195" s="79" t="s">
        <v>12</v>
      </c>
      <c r="M195" s="76">
        <f t="shared" si="30"/>
        <v>1290</v>
      </c>
      <c r="N195" s="77">
        <v>835.7</v>
      </c>
      <c r="O195" s="79" t="s">
        <v>66</v>
      </c>
      <c r="P195" s="76">
        <f t="shared" si="26"/>
        <v>835.7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91">
        <v>7.809E-3</v>
      </c>
      <c r="F196" s="92">
        <v>3.2820000000000001E-6</v>
      </c>
      <c r="G196" s="88">
        <f t="shared" si="16"/>
        <v>7.8122820000000003E-3</v>
      </c>
      <c r="H196" s="77">
        <v>34.58</v>
      </c>
      <c r="I196" s="79" t="s">
        <v>12</v>
      </c>
      <c r="J196" s="80">
        <f t="shared" si="29"/>
        <v>34580</v>
      </c>
      <c r="K196" s="77">
        <v>1.46</v>
      </c>
      <c r="L196" s="79" t="s">
        <v>12</v>
      </c>
      <c r="M196" s="76">
        <f t="shared" si="30"/>
        <v>1460</v>
      </c>
      <c r="N196" s="77">
        <v>958.77</v>
      </c>
      <c r="O196" s="79" t="s">
        <v>66</v>
      </c>
      <c r="P196" s="76">
        <f t="shared" si="26"/>
        <v>958.77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91">
        <v>7.3800000000000003E-3</v>
      </c>
      <c r="F197" s="92">
        <v>3.067E-6</v>
      </c>
      <c r="G197" s="88">
        <f t="shared" si="16"/>
        <v>7.3830670000000001E-3</v>
      </c>
      <c r="H197" s="77">
        <v>39.44</v>
      </c>
      <c r="I197" s="79" t="s">
        <v>12</v>
      </c>
      <c r="J197" s="80">
        <f t="shared" si="29"/>
        <v>39440</v>
      </c>
      <c r="K197" s="77">
        <v>1.62</v>
      </c>
      <c r="L197" s="79" t="s">
        <v>12</v>
      </c>
      <c r="M197" s="76">
        <f t="shared" si="30"/>
        <v>1620</v>
      </c>
      <c r="N197" s="77">
        <v>1.0900000000000001</v>
      </c>
      <c r="O197" s="78" t="s">
        <v>12</v>
      </c>
      <c r="P197" s="76">
        <f t="shared" ref="P197:P200" si="31">N197*1000</f>
        <v>1090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91">
        <v>7.0049999999999999E-3</v>
      </c>
      <c r="F198" s="92">
        <v>2.88E-6</v>
      </c>
      <c r="G198" s="88">
        <f t="shared" si="16"/>
        <v>7.0078800000000002E-3</v>
      </c>
      <c r="H198" s="77">
        <v>44.58</v>
      </c>
      <c r="I198" s="79" t="s">
        <v>12</v>
      </c>
      <c r="J198" s="80">
        <f t="shared" si="29"/>
        <v>44580</v>
      </c>
      <c r="K198" s="77">
        <v>1.79</v>
      </c>
      <c r="L198" s="79" t="s">
        <v>12</v>
      </c>
      <c r="M198" s="76">
        <f t="shared" si="30"/>
        <v>1790</v>
      </c>
      <c r="N198" s="77">
        <v>1.23</v>
      </c>
      <c r="O198" s="79" t="s">
        <v>12</v>
      </c>
      <c r="P198" s="76">
        <f t="shared" si="31"/>
        <v>1230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91">
        <v>6.6730000000000001E-3</v>
      </c>
      <c r="F199" s="92">
        <v>2.7140000000000002E-6</v>
      </c>
      <c r="G199" s="88">
        <f t="shared" si="16"/>
        <v>6.6757140000000001E-3</v>
      </c>
      <c r="H199" s="77">
        <v>49.99</v>
      </c>
      <c r="I199" s="79" t="s">
        <v>12</v>
      </c>
      <c r="J199" s="80">
        <f t="shared" si="29"/>
        <v>49990</v>
      </c>
      <c r="K199" s="77">
        <v>1.95</v>
      </c>
      <c r="L199" s="79" t="s">
        <v>12</v>
      </c>
      <c r="M199" s="76">
        <f t="shared" si="30"/>
        <v>1950</v>
      </c>
      <c r="N199" s="77">
        <v>1.37</v>
      </c>
      <c r="O199" s="79" t="s">
        <v>12</v>
      </c>
      <c r="P199" s="76">
        <f t="shared" si="31"/>
        <v>1370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91">
        <v>6.3769999999999999E-3</v>
      </c>
      <c r="F200" s="92">
        <v>2.5679999999999998E-6</v>
      </c>
      <c r="G200" s="88">
        <f t="shared" si="16"/>
        <v>6.3795679999999995E-3</v>
      </c>
      <c r="H200" s="77">
        <v>55.65</v>
      </c>
      <c r="I200" s="79" t="s">
        <v>12</v>
      </c>
      <c r="J200" s="80">
        <f t="shared" si="29"/>
        <v>55650</v>
      </c>
      <c r="K200" s="77">
        <v>2.12</v>
      </c>
      <c r="L200" s="79" t="s">
        <v>12</v>
      </c>
      <c r="M200" s="76">
        <f t="shared" ref="M200:M208" si="32">K200*1000</f>
        <v>2120</v>
      </c>
      <c r="N200" s="77">
        <v>1.52</v>
      </c>
      <c r="O200" s="79" t="s">
        <v>12</v>
      </c>
      <c r="P200" s="76">
        <f t="shared" si="31"/>
        <v>1520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91">
        <v>6.1120000000000002E-3</v>
      </c>
      <c r="F201" s="92">
        <v>2.4370000000000001E-6</v>
      </c>
      <c r="G201" s="88">
        <f t="shared" si="16"/>
        <v>6.1144370000000003E-3</v>
      </c>
      <c r="H201" s="77">
        <v>61.57</v>
      </c>
      <c r="I201" s="79" t="s">
        <v>12</v>
      </c>
      <c r="J201" s="80">
        <f t="shared" si="29"/>
        <v>61570</v>
      </c>
      <c r="K201" s="77">
        <v>2.29</v>
      </c>
      <c r="L201" s="79" t="s">
        <v>12</v>
      </c>
      <c r="M201" s="76">
        <f t="shared" si="32"/>
        <v>2290</v>
      </c>
      <c r="N201" s="77">
        <v>1.67</v>
      </c>
      <c r="O201" s="79" t="s">
        <v>12</v>
      </c>
      <c r="P201" s="80">
        <f t="shared" ref="P201:P203" si="33">N201*1000</f>
        <v>1670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91">
        <v>5.6559999999999996E-3</v>
      </c>
      <c r="F202" s="92">
        <v>2.2120000000000002E-6</v>
      </c>
      <c r="G202" s="88">
        <f t="shared" si="16"/>
        <v>5.6582119999999993E-3</v>
      </c>
      <c r="H202" s="77">
        <v>74.14</v>
      </c>
      <c r="I202" s="79" t="s">
        <v>12</v>
      </c>
      <c r="J202" s="80">
        <f t="shared" si="29"/>
        <v>74140</v>
      </c>
      <c r="K202" s="77">
        <v>2.93</v>
      </c>
      <c r="L202" s="79" t="s">
        <v>12</v>
      </c>
      <c r="M202" s="76">
        <f t="shared" si="32"/>
        <v>2930</v>
      </c>
      <c r="N202" s="77">
        <v>2</v>
      </c>
      <c r="O202" s="79" t="s">
        <v>12</v>
      </c>
      <c r="P202" s="80">
        <f t="shared" si="33"/>
        <v>2000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91">
        <v>5.1939999999999998E-3</v>
      </c>
      <c r="F203" s="92">
        <v>1.9860000000000001E-6</v>
      </c>
      <c r="G203" s="88">
        <f t="shared" si="16"/>
        <v>5.1959859999999997E-3</v>
      </c>
      <c r="H203" s="77">
        <v>91.19</v>
      </c>
      <c r="I203" s="79" t="s">
        <v>12</v>
      </c>
      <c r="J203" s="80">
        <f t="shared" si="29"/>
        <v>91190</v>
      </c>
      <c r="K203" s="77">
        <v>3.82</v>
      </c>
      <c r="L203" s="79" t="s">
        <v>12</v>
      </c>
      <c r="M203" s="76">
        <f t="shared" si="32"/>
        <v>3820</v>
      </c>
      <c r="N203" s="77">
        <v>2.44</v>
      </c>
      <c r="O203" s="79" t="s">
        <v>12</v>
      </c>
      <c r="P203" s="80">
        <f t="shared" si="33"/>
        <v>2440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91">
        <v>4.8190000000000004E-3</v>
      </c>
      <c r="F204" s="92">
        <v>1.8020000000000001E-6</v>
      </c>
      <c r="G204" s="88">
        <f t="shared" si="16"/>
        <v>4.8208020000000008E-3</v>
      </c>
      <c r="H204" s="77">
        <v>109.66</v>
      </c>
      <c r="I204" s="79" t="s">
        <v>12</v>
      </c>
      <c r="J204" s="80">
        <f t="shared" si="29"/>
        <v>109660</v>
      </c>
      <c r="K204" s="77">
        <v>4.66</v>
      </c>
      <c r="L204" s="79" t="s">
        <v>12</v>
      </c>
      <c r="M204" s="76">
        <f t="shared" si="32"/>
        <v>4660</v>
      </c>
      <c r="N204" s="77">
        <v>2.91</v>
      </c>
      <c r="O204" s="79" t="s">
        <v>12</v>
      </c>
      <c r="P204" s="80">
        <f t="shared" ref="P204:P217" si="34">N204*1000</f>
        <v>2910</v>
      </c>
    </row>
    <row r="205" spans="2:16">
      <c r="B205" s="89">
        <v>275</v>
      </c>
      <c r="C205" s="90" t="s">
        <v>65</v>
      </c>
      <c r="D205" s="74">
        <f t="shared" ref="D205:D218" si="35">B205/$C$5</f>
        <v>137.5</v>
      </c>
      <c r="E205" s="91">
        <v>4.5079999999999999E-3</v>
      </c>
      <c r="F205" s="92">
        <v>1.6509999999999999E-6</v>
      </c>
      <c r="G205" s="88">
        <f t="shared" si="16"/>
        <v>4.5096509999999999E-3</v>
      </c>
      <c r="H205" s="77">
        <v>129.49</v>
      </c>
      <c r="I205" s="79" t="s">
        <v>12</v>
      </c>
      <c r="J205" s="80">
        <f t="shared" si="29"/>
        <v>129490.00000000001</v>
      </c>
      <c r="K205" s="77">
        <v>5.47</v>
      </c>
      <c r="L205" s="79" t="s">
        <v>12</v>
      </c>
      <c r="M205" s="76">
        <f t="shared" si="32"/>
        <v>5470</v>
      </c>
      <c r="N205" s="77">
        <v>3.41</v>
      </c>
      <c r="O205" s="79" t="s">
        <v>12</v>
      </c>
      <c r="P205" s="80">
        <f t="shared" si="34"/>
        <v>3410</v>
      </c>
    </row>
    <row r="206" spans="2:16">
      <c r="B206" s="89">
        <v>300</v>
      </c>
      <c r="C206" s="90" t="s">
        <v>65</v>
      </c>
      <c r="D206" s="74">
        <f t="shared" si="35"/>
        <v>150</v>
      </c>
      <c r="E206" s="91">
        <v>4.2459999999999998E-3</v>
      </c>
      <c r="F206" s="92">
        <v>1.5239999999999999E-6</v>
      </c>
      <c r="G206" s="88">
        <f t="shared" si="16"/>
        <v>4.2475239999999999E-3</v>
      </c>
      <c r="H206" s="77">
        <v>150.61000000000001</v>
      </c>
      <c r="I206" s="79" t="s">
        <v>12</v>
      </c>
      <c r="J206" s="80">
        <f t="shared" si="29"/>
        <v>150610</v>
      </c>
      <c r="K206" s="77">
        <v>6.26</v>
      </c>
      <c r="L206" s="79" t="s">
        <v>12</v>
      </c>
      <c r="M206" s="76">
        <f t="shared" si="32"/>
        <v>6260</v>
      </c>
      <c r="N206" s="77">
        <v>3.94</v>
      </c>
      <c r="O206" s="79" t="s">
        <v>12</v>
      </c>
      <c r="P206" s="80">
        <f t="shared" si="34"/>
        <v>3940</v>
      </c>
    </row>
    <row r="207" spans="2:16">
      <c r="B207" s="89">
        <v>325</v>
      </c>
      <c r="C207" s="90" t="s">
        <v>65</v>
      </c>
      <c r="D207" s="74">
        <f t="shared" si="35"/>
        <v>162.5</v>
      </c>
      <c r="E207" s="91">
        <v>4.0229999999999997E-3</v>
      </c>
      <c r="F207" s="92">
        <v>1.4160000000000001E-6</v>
      </c>
      <c r="G207" s="88">
        <f t="shared" si="16"/>
        <v>4.0244159999999994E-3</v>
      </c>
      <c r="H207" s="77">
        <v>172.96</v>
      </c>
      <c r="I207" s="79" t="s">
        <v>12</v>
      </c>
      <c r="J207" s="80">
        <f t="shared" si="29"/>
        <v>172960</v>
      </c>
      <c r="K207" s="77">
        <v>7.05</v>
      </c>
      <c r="L207" s="79" t="s">
        <v>12</v>
      </c>
      <c r="M207" s="76">
        <f t="shared" si="32"/>
        <v>7050</v>
      </c>
      <c r="N207" s="77">
        <v>4.5</v>
      </c>
      <c r="O207" s="79" t="s">
        <v>12</v>
      </c>
      <c r="P207" s="80">
        <f t="shared" si="34"/>
        <v>4500</v>
      </c>
    </row>
    <row r="208" spans="2:16">
      <c r="B208" s="89">
        <v>350</v>
      </c>
      <c r="C208" s="90" t="s">
        <v>65</v>
      </c>
      <c r="D208" s="74">
        <f t="shared" si="35"/>
        <v>175</v>
      </c>
      <c r="E208" s="91">
        <v>3.8300000000000001E-3</v>
      </c>
      <c r="F208" s="92">
        <v>1.3230000000000001E-6</v>
      </c>
      <c r="G208" s="88">
        <f t="shared" si="16"/>
        <v>3.8313230000000002E-3</v>
      </c>
      <c r="H208" s="77">
        <v>196.5</v>
      </c>
      <c r="I208" s="79" t="s">
        <v>12</v>
      </c>
      <c r="J208" s="80">
        <f t="shared" si="29"/>
        <v>196500</v>
      </c>
      <c r="K208" s="77">
        <v>7.83</v>
      </c>
      <c r="L208" s="79" t="s">
        <v>12</v>
      </c>
      <c r="M208" s="76">
        <f t="shared" si="32"/>
        <v>7830</v>
      </c>
      <c r="N208" s="77">
        <v>5.08</v>
      </c>
      <c r="O208" s="79" t="s">
        <v>12</v>
      </c>
      <c r="P208" s="80">
        <f t="shared" si="34"/>
        <v>5080</v>
      </c>
    </row>
    <row r="209" spans="2:16">
      <c r="B209" s="89">
        <v>375</v>
      </c>
      <c r="C209" s="90" t="s">
        <v>65</v>
      </c>
      <c r="D209" s="74">
        <f t="shared" si="35"/>
        <v>187.5</v>
      </c>
      <c r="E209" s="91">
        <v>3.6619999999999999E-3</v>
      </c>
      <c r="F209" s="92">
        <v>1.2410000000000001E-6</v>
      </c>
      <c r="G209" s="88">
        <f t="shared" si="16"/>
        <v>3.6632409999999998E-3</v>
      </c>
      <c r="H209" s="77">
        <v>221.18</v>
      </c>
      <c r="I209" s="79" t="s">
        <v>12</v>
      </c>
      <c r="J209" s="187">
        <f t="shared" si="29"/>
        <v>221180</v>
      </c>
      <c r="K209" s="77">
        <v>8.6199999999999992</v>
      </c>
      <c r="L209" s="79" t="s">
        <v>12</v>
      </c>
      <c r="M209" s="76">
        <f t="shared" ref="M209:M216" si="36">K209*1000</f>
        <v>8620</v>
      </c>
      <c r="N209" s="77">
        <v>5.68</v>
      </c>
      <c r="O209" s="79" t="s">
        <v>12</v>
      </c>
      <c r="P209" s="80">
        <f t="shared" si="34"/>
        <v>5680</v>
      </c>
    </row>
    <row r="210" spans="2:16">
      <c r="B210" s="89">
        <v>400</v>
      </c>
      <c r="C210" s="90" t="s">
        <v>65</v>
      </c>
      <c r="D210" s="74">
        <f t="shared" si="35"/>
        <v>200</v>
      </c>
      <c r="E210" s="91">
        <v>3.5140000000000002E-3</v>
      </c>
      <c r="F210" s="92">
        <v>1.1689999999999999E-6</v>
      </c>
      <c r="G210" s="88">
        <f t="shared" si="16"/>
        <v>3.5151690000000003E-3</v>
      </c>
      <c r="H210" s="77">
        <v>246.94</v>
      </c>
      <c r="I210" s="79" t="s">
        <v>12</v>
      </c>
      <c r="J210" s="187">
        <f t="shared" si="29"/>
        <v>246940</v>
      </c>
      <c r="K210" s="77">
        <v>9.4</v>
      </c>
      <c r="L210" s="79" t="s">
        <v>12</v>
      </c>
      <c r="M210" s="76">
        <f t="shared" si="36"/>
        <v>9400</v>
      </c>
      <c r="N210" s="77">
        <v>6.31</v>
      </c>
      <c r="O210" s="79" t="s">
        <v>12</v>
      </c>
      <c r="P210" s="80">
        <f t="shared" si="34"/>
        <v>6310</v>
      </c>
    </row>
    <row r="211" spans="2:16">
      <c r="B211" s="89">
        <v>450</v>
      </c>
      <c r="C211" s="90" t="s">
        <v>65</v>
      </c>
      <c r="D211" s="74">
        <f t="shared" si="35"/>
        <v>225</v>
      </c>
      <c r="E211" s="91">
        <v>3.2659999999999998E-3</v>
      </c>
      <c r="F211" s="92">
        <v>1.049E-6</v>
      </c>
      <c r="G211" s="88">
        <f t="shared" si="16"/>
        <v>3.2670489999999997E-3</v>
      </c>
      <c r="H211" s="77">
        <v>301.5</v>
      </c>
      <c r="I211" s="79" t="s">
        <v>12</v>
      </c>
      <c r="J211" s="187">
        <f t="shared" si="29"/>
        <v>301500</v>
      </c>
      <c r="K211" s="77">
        <v>12.23</v>
      </c>
      <c r="L211" s="79" t="s">
        <v>12</v>
      </c>
      <c r="M211" s="76">
        <f t="shared" si="36"/>
        <v>12230</v>
      </c>
      <c r="N211" s="77">
        <v>7.62</v>
      </c>
      <c r="O211" s="79" t="s">
        <v>12</v>
      </c>
      <c r="P211" s="80">
        <f t="shared" si="34"/>
        <v>7620</v>
      </c>
    </row>
    <row r="212" spans="2:16">
      <c r="B212" s="89">
        <v>500</v>
      </c>
      <c r="C212" s="90" t="s">
        <v>65</v>
      </c>
      <c r="D212" s="74">
        <f t="shared" si="35"/>
        <v>250</v>
      </c>
      <c r="E212" s="91">
        <v>3.0660000000000001E-3</v>
      </c>
      <c r="F212" s="92">
        <v>9.5180000000000004E-7</v>
      </c>
      <c r="G212" s="88">
        <f t="shared" si="16"/>
        <v>3.0669518000000003E-3</v>
      </c>
      <c r="H212" s="77">
        <v>359.92</v>
      </c>
      <c r="I212" s="79" t="s">
        <v>12</v>
      </c>
      <c r="J212" s="187">
        <f t="shared" si="29"/>
        <v>359920</v>
      </c>
      <c r="K212" s="77">
        <v>14.84</v>
      </c>
      <c r="L212" s="79" t="s">
        <v>12</v>
      </c>
      <c r="M212" s="80">
        <f t="shared" si="36"/>
        <v>14840</v>
      </c>
      <c r="N212" s="77">
        <v>9</v>
      </c>
      <c r="O212" s="79" t="s">
        <v>12</v>
      </c>
      <c r="P212" s="80">
        <f t="shared" si="34"/>
        <v>9000</v>
      </c>
    </row>
    <row r="213" spans="2:16">
      <c r="B213" s="89">
        <v>550</v>
      </c>
      <c r="C213" s="90" t="s">
        <v>65</v>
      </c>
      <c r="D213" s="74">
        <f t="shared" si="35"/>
        <v>275</v>
      </c>
      <c r="E213" s="91">
        <v>2.9009999999999999E-3</v>
      </c>
      <c r="F213" s="92">
        <v>8.7160000000000005E-7</v>
      </c>
      <c r="G213" s="88">
        <f t="shared" ref="G213:G228" si="37">E213+F213</f>
        <v>2.9018716000000001E-3</v>
      </c>
      <c r="H213" s="77">
        <v>421.89</v>
      </c>
      <c r="I213" s="79" t="s">
        <v>12</v>
      </c>
      <c r="J213" s="187">
        <f t="shared" si="29"/>
        <v>421890</v>
      </c>
      <c r="K213" s="77">
        <v>17.309999999999999</v>
      </c>
      <c r="L213" s="79" t="s">
        <v>12</v>
      </c>
      <c r="M213" s="80">
        <f t="shared" si="36"/>
        <v>17310</v>
      </c>
      <c r="N213" s="77">
        <v>10.45</v>
      </c>
      <c r="O213" s="79" t="s">
        <v>12</v>
      </c>
      <c r="P213" s="80">
        <f t="shared" si="34"/>
        <v>10450</v>
      </c>
    </row>
    <row r="214" spans="2:16">
      <c r="B214" s="89">
        <v>600</v>
      </c>
      <c r="C214" s="90" t="s">
        <v>65</v>
      </c>
      <c r="D214" s="74">
        <f t="shared" si="35"/>
        <v>300</v>
      </c>
      <c r="E214" s="91">
        <v>2.764E-3</v>
      </c>
      <c r="F214" s="92">
        <v>8.0429999999999997E-7</v>
      </c>
      <c r="G214" s="88">
        <f t="shared" si="37"/>
        <v>2.7648043000000001E-3</v>
      </c>
      <c r="H214" s="77">
        <v>487.16</v>
      </c>
      <c r="I214" s="79" t="s">
        <v>12</v>
      </c>
      <c r="J214" s="187">
        <f t="shared" si="29"/>
        <v>487160</v>
      </c>
      <c r="K214" s="77">
        <v>19.7</v>
      </c>
      <c r="L214" s="79" t="s">
        <v>12</v>
      </c>
      <c r="M214" s="80">
        <f t="shared" si="36"/>
        <v>19700</v>
      </c>
      <c r="N214" s="77">
        <v>11.95</v>
      </c>
      <c r="O214" s="79" t="s">
        <v>12</v>
      </c>
      <c r="P214" s="80">
        <f t="shared" si="34"/>
        <v>11950</v>
      </c>
    </row>
    <row r="215" spans="2:16">
      <c r="B215" s="89">
        <v>650</v>
      </c>
      <c r="C215" s="90" t="s">
        <v>65</v>
      </c>
      <c r="D215" s="74">
        <f t="shared" si="35"/>
        <v>325</v>
      </c>
      <c r="E215" s="91">
        <v>2.6480000000000002E-3</v>
      </c>
      <c r="F215" s="92">
        <v>7.469E-7</v>
      </c>
      <c r="G215" s="88">
        <f t="shared" si="37"/>
        <v>2.6487469000000003E-3</v>
      </c>
      <c r="H215" s="77">
        <v>555.49</v>
      </c>
      <c r="I215" s="79" t="s">
        <v>12</v>
      </c>
      <c r="J215" s="187">
        <f t="shared" si="29"/>
        <v>555490</v>
      </c>
      <c r="K215" s="77">
        <v>22.03</v>
      </c>
      <c r="L215" s="79" t="s">
        <v>12</v>
      </c>
      <c r="M215" s="80">
        <f t="shared" si="36"/>
        <v>22030</v>
      </c>
      <c r="N215" s="77">
        <v>13.5</v>
      </c>
      <c r="O215" s="79" t="s">
        <v>12</v>
      </c>
      <c r="P215" s="80">
        <f t="shared" si="34"/>
        <v>13500</v>
      </c>
    </row>
    <row r="216" spans="2:16">
      <c r="B216" s="89">
        <v>700</v>
      </c>
      <c r="C216" s="90" t="s">
        <v>65</v>
      </c>
      <c r="D216" s="74">
        <f t="shared" si="35"/>
        <v>350</v>
      </c>
      <c r="E216" s="91">
        <v>2.5479999999999999E-3</v>
      </c>
      <c r="F216" s="92">
        <v>6.9739999999999998E-7</v>
      </c>
      <c r="G216" s="88">
        <f t="shared" si="37"/>
        <v>2.5486974000000001E-3</v>
      </c>
      <c r="H216" s="77">
        <v>626.65</v>
      </c>
      <c r="I216" s="79" t="s">
        <v>12</v>
      </c>
      <c r="J216" s="187">
        <f t="shared" si="29"/>
        <v>626650</v>
      </c>
      <c r="K216" s="77">
        <v>24.31</v>
      </c>
      <c r="L216" s="79" t="s">
        <v>12</v>
      </c>
      <c r="M216" s="80">
        <f t="shared" si="36"/>
        <v>24310</v>
      </c>
      <c r="N216" s="77">
        <v>15.1</v>
      </c>
      <c r="O216" s="79" t="s">
        <v>12</v>
      </c>
      <c r="P216" s="80">
        <f t="shared" si="34"/>
        <v>15100</v>
      </c>
    </row>
    <row r="217" spans="2:16">
      <c r="B217" s="89">
        <v>800</v>
      </c>
      <c r="C217" s="90" t="s">
        <v>65</v>
      </c>
      <c r="D217" s="74">
        <f t="shared" si="35"/>
        <v>400</v>
      </c>
      <c r="E217" s="91">
        <v>2.3860000000000001E-3</v>
      </c>
      <c r="F217" s="92">
        <v>6.1630000000000003E-7</v>
      </c>
      <c r="G217" s="88">
        <f t="shared" si="37"/>
        <v>2.3866162999999999E-3</v>
      </c>
      <c r="H217" s="77">
        <v>776.61</v>
      </c>
      <c r="I217" s="79" t="s">
        <v>12</v>
      </c>
      <c r="J217" s="187">
        <f t="shared" si="29"/>
        <v>776610</v>
      </c>
      <c r="K217" s="77">
        <v>32.42</v>
      </c>
      <c r="L217" s="79" t="s">
        <v>12</v>
      </c>
      <c r="M217" s="80">
        <f>K217*1000</f>
        <v>32420</v>
      </c>
      <c r="N217" s="77">
        <v>18.399999999999999</v>
      </c>
      <c r="O217" s="79" t="s">
        <v>12</v>
      </c>
      <c r="P217" s="187">
        <f t="shared" si="34"/>
        <v>18400</v>
      </c>
    </row>
    <row r="218" spans="2:16">
      <c r="B218" s="89">
        <v>900</v>
      </c>
      <c r="C218" s="90" t="s">
        <v>65</v>
      </c>
      <c r="D218" s="74">
        <f t="shared" si="35"/>
        <v>450</v>
      </c>
      <c r="E218" s="91">
        <v>2.261E-3</v>
      </c>
      <c r="F218" s="92">
        <v>5.5260000000000001E-7</v>
      </c>
      <c r="G218" s="88">
        <f t="shared" si="37"/>
        <v>2.2615525999999998E-3</v>
      </c>
      <c r="H218" s="77">
        <v>935.79</v>
      </c>
      <c r="I218" s="79" t="s">
        <v>12</v>
      </c>
      <c r="J218" s="187">
        <f t="shared" si="29"/>
        <v>935790</v>
      </c>
      <c r="K218" s="77">
        <v>39.630000000000003</v>
      </c>
      <c r="L218" s="79" t="s">
        <v>12</v>
      </c>
      <c r="M218" s="80">
        <f t="shared" ref="M218:M228" si="38">K218*1000</f>
        <v>39630</v>
      </c>
      <c r="N218" s="77">
        <v>21.82</v>
      </c>
      <c r="O218" s="79" t="s">
        <v>12</v>
      </c>
      <c r="P218" s="187">
        <f t="shared" ref="P218:P221" si="39">N218*1000</f>
        <v>21820</v>
      </c>
    </row>
    <row r="219" spans="2:16">
      <c r="B219" s="89">
        <v>1</v>
      </c>
      <c r="C219" s="93" t="s">
        <v>67</v>
      </c>
      <c r="D219" s="74">
        <f t="shared" ref="D219:D228" si="40">B219*1000/$C$5</f>
        <v>500</v>
      </c>
      <c r="E219" s="91">
        <v>2.1619999999999999E-3</v>
      </c>
      <c r="F219" s="92">
        <v>5.0119999999999996E-7</v>
      </c>
      <c r="G219" s="88">
        <f t="shared" si="37"/>
        <v>2.1625011999999999E-3</v>
      </c>
      <c r="H219" s="77">
        <v>1.1000000000000001</v>
      </c>
      <c r="I219" s="78" t="s">
        <v>90</v>
      </c>
      <c r="J219" s="187">
        <f t="shared" ref="J219:J225" si="41">H219*1000000</f>
        <v>1100000</v>
      </c>
      <c r="K219" s="77">
        <v>46.31</v>
      </c>
      <c r="L219" s="79" t="s">
        <v>12</v>
      </c>
      <c r="M219" s="80">
        <f t="shared" si="38"/>
        <v>46310</v>
      </c>
      <c r="N219" s="77">
        <v>25.34</v>
      </c>
      <c r="O219" s="79" t="s">
        <v>12</v>
      </c>
      <c r="P219" s="187">
        <f t="shared" si="39"/>
        <v>25340</v>
      </c>
    </row>
    <row r="220" spans="2:16">
      <c r="B220" s="89">
        <v>1.1000000000000001</v>
      </c>
      <c r="C220" s="90" t="s">
        <v>67</v>
      </c>
      <c r="D220" s="74">
        <f t="shared" si="40"/>
        <v>550</v>
      </c>
      <c r="E220" s="91">
        <v>2.0820000000000001E-3</v>
      </c>
      <c r="F220" s="92">
        <v>4.5880000000000001E-7</v>
      </c>
      <c r="G220" s="88">
        <f t="shared" si="37"/>
        <v>2.0824588E-3</v>
      </c>
      <c r="H220" s="77">
        <v>1.28</v>
      </c>
      <c r="I220" s="79" t="s">
        <v>90</v>
      </c>
      <c r="J220" s="187">
        <f t="shared" si="41"/>
        <v>1280000</v>
      </c>
      <c r="K220" s="77">
        <v>52.63</v>
      </c>
      <c r="L220" s="79" t="s">
        <v>12</v>
      </c>
      <c r="M220" s="80">
        <f t="shared" si="38"/>
        <v>52630</v>
      </c>
      <c r="N220" s="77">
        <v>28.92</v>
      </c>
      <c r="O220" s="79" t="s">
        <v>12</v>
      </c>
      <c r="P220" s="187">
        <f t="shared" si="39"/>
        <v>28920</v>
      </c>
    </row>
    <row r="221" spans="2:16">
      <c r="B221" s="89">
        <v>1.2</v>
      </c>
      <c r="C221" s="90" t="s">
        <v>67</v>
      </c>
      <c r="D221" s="74">
        <f t="shared" si="40"/>
        <v>600</v>
      </c>
      <c r="E221" s="91">
        <v>2.016E-3</v>
      </c>
      <c r="F221" s="92">
        <v>4.2319999999999998E-7</v>
      </c>
      <c r="G221" s="88">
        <f t="shared" si="37"/>
        <v>2.0164231999999999E-3</v>
      </c>
      <c r="H221" s="77">
        <v>1.46</v>
      </c>
      <c r="I221" s="79" t="s">
        <v>90</v>
      </c>
      <c r="J221" s="187">
        <f t="shared" si="41"/>
        <v>1460000</v>
      </c>
      <c r="K221" s="77">
        <v>58.66</v>
      </c>
      <c r="L221" s="79" t="s">
        <v>12</v>
      </c>
      <c r="M221" s="80">
        <f t="shared" si="38"/>
        <v>58660</v>
      </c>
      <c r="N221" s="77">
        <v>32.54</v>
      </c>
      <c r="O221" s="79" t="s">
        <v>12</v>
      </c>
      <c r="P221" s="187">
        <f t="shared" si="39"/>
        <v>32540</v>
      </c>
    </row>
    <row r="222" spans="2:16">
      <c r="B222" s="89">
        <v>1.3</v>
      </c>
      <c r="C222" s="90" t="s">
        <v>67</v>
      </c>
      <c r="D222" s="74">
        <f t="shared" si="40"/>
        <v>650</v>
      </c>
      <c r="E222" s="91">
        <v>1.9610000000000001E-3</v>
      </c>
      <c r="F222" s="92">
        <v>3.9289999999999998E-7</v>
      </c>
      <c r="G222" s="88">
        <f t="shared" si="37"/>
        <v>1.9613929E-3</v>
      </c>
      <c r="H222" s="77">
        <v>1.64</v>
      </c>
      <c r="I222" s="79" t="s">
        <v>90</v>
      </c>
      <c r="J222" s="187">
        <f t="shared" si="41"/>
        <v>1640000</v>
      </c>
      <c r="K222" s="77">
        <v>64.459999999999994</v>
      </c>
      <c r="L222" s="79" t="s">
        <v>12</v>
      </c>
      <c r="M222" s="80">
        <f t="shared" si="38"/>
        <v>64459.999999999993</v>
      </c>
      <c r="N222" s="77">
        <v>36.200000000000003</v>
      </c>
      <c r="O222" s="79" t="s">
        <v>12</v>
      </c>
      <c r="P222" s="187">
        <f>N222*1000</f>
        <v>36200</v>
      </c>
    </row>
    <row r="223" spans="2:16">
      <c r="B223" s="89">
        <v>1.4</v>
      </c>
      <c r="C223" s="90" t="s">
        <v>67</v>
      </c>
      <c r="D223" s="74">
        <f t="shared" si="40"/>
        <v>700</v>
      </c>
      <c r="E223" s="91">
        <v>1.915E-3</v>
      </c>
      <c r="F223" s="92">
        <v>3.6679999999999998E-7</v>
      </c>
      <c r="G223" s="88">
        <f t="shared" si="37"/>
        <v>1.9153668E-3</v>
      </c>
      <c r="H223" s="77">
        <v>1.83</v>
      </c>
      <c r="I223" s="79" t="s">
        <v>90</v>
      </c>
      <c r="J223" s="187">
        <f t="shared" si="41"/>
        <v>1830000</v>
      </c>
      <c r="K223" s="77">
        <v>70.05</v>
      </c>
      <c r="L223" s="79" t="s">
        <v>12</v>
      </c>
      <c r="M223" s="80">
        <f t="shared" si="38"/>
        <v>70050</v>
      </c>
      <c r="N223" s="77">
        <v>39.89</v>
      </c>
      <c r="O223" s="79" t="s">
        <v>12</v>
      </c>
      <c r="P223" s="187">
        <f t="shared" ref="P223:P228" si="42">N223*1000</f>
        <v>39890</v>
      </c>
    </row>
    <row r="224" spans="2:16">
      <c r="B224" s="89">
        <v>1.5</v>
      </c>
      <c r="C224" s="90" t="s">
        <v>67</v>
      </c>
      <c r="D224" s="74">
        <f t="shared" si="40"/>
        <v>750</v>
      </c>
      <c r="E224" s="91">
        <v>1.8760000000000001E-3</v>
      </c>
      <c r="F224" s="92">
        <v>3.4400000000000001E-7</v>
      </c>
      <c r="G224" s="88">
        <f t="shared" si="37"/>
        <v>1.8763440000000001E-3</v>
      </c>
      <c r="H224" s="77">
        <v>2.0299999999999998</v>
      </c>
      <c r="I224" s="79" t="s">
        <v>90</v>
      </c>
      <c r="J224" s="187">
        <f t="shared" si="41"/>
        <v>2029999.9999999998</v>
      </c>
      <c r="K224" s="77">
        <v>75.47</v>
      </c>
      <c r="L224" s="79" t="s">
        <v>12</v>
      </c>
      <c r="M224" s="80">
        <f t="shared" si="38"/>
        <v>75470</v>
      </c>
      <c r="N224" s="77">
        <v>43.58</v>
      </c>
      <c r="O224" s="79" t="s">
        <v>12</v>
      </c>
      <c r="P224" s="187">
        <f t="shared" si="42"/>
        <v>43580</v>
      </c>
    </row>
    <row r="225" spans="1:16">
      <c r="B225" s="89">
        <v>1.6</v>
      </c>
      <c r="C225" s="90" t="s">
        <v>67</v>
      </c>
      <c r="D225" s="74">
        <f t="shared" si="40"/>
        <v>800</v>
      </c>
      <c r="E225" s="91">
        <v>1.843E-3</v>
      </c>
      <c r="F225" s="92">
        <v>3.2399999999999999E-7</v>
      </c>
      <c r="G225" s="88">
        <f t="shared" si="37"/>
        <v>1.8433239999999999E-3</v>
      </c>
      <c r="H225" s="77">
        <v>2.23</v>
      </c>
      <c r="I225" s="79" t="s">
        <v>90</v>
      </c>
      <c r="J225" s="187">
        <f t="shared" si="41"/>
        <v>2230000</v>
      </c>
      <c r="K225" s="77">
        <v>80.72</v>
      </c>
      <c r="L225" s="79" t="s">
        <v>12</v>
      </c>
      <c r="M225" s="80">
        <f t="shared" si="38"/>
        <v>80720</v>
      </c>
      <c r="N225" s="77">
        <v>47.27</v>
      </c>
      <c r="O225" s="79" t="s">
        <v>12</v>
      </c>
      <c r="P225" s="187">
        <f t="shared" si="42"/>
        <v>47270</v>
      </c>
    </row>
    <row r="226" spans="1:16">
      <c r="B226" s="89">
        <v>1.7</v>
      </c>
      <c r="C226" s="90" t="s">
        <v>67</v>
      </c>
      <c r="D226" s="74">
        <f t="shared" si="40"/>
        <v>850</v>
      </c>
      <c r="E226" s="91">
        <v>1.8140000000000001E-3</v>
      </c>
      <c r="F226" s="92">
        <v>3.0619999999999998E-7</v>
      </c>
      <c r="G226" s="88">
        <f t="shared" si="37"/>
        <v>1.8143062E-3</v>
      </c>
      <c r="H226" s="77">
        <v>2.4300000000000002</v>
      </c>
      <c r="I226" s="79" t="s">
        <v>90</v>
      </c>
      <c r="J226" s="187">
        <f t="shared" ref="J226:J228" si="43">H226*1000000</f>
        <v>2430000</v>
      </c>
      <c r="K226" s="77">
        <v>85.82</v>
      </c>
      <c r="L226" s="79" t="s">
        <v>12</v>
      </c>
      <c r="M226" s="80">
        <f t="shared" si="38"/>
        <v>85820</v>
      </c>
      <c r="N226" s="77">
        <v>50.96</v>
      </c>
      <c r="O226" s="79" t="s">
        <v>12</v>
      </c>
      <c r="P226" s="187">
        <f t="shared" si="42"/>
        <v>50960</v>
      </c>
    </row>
    <row r="227" spans="1:16">
      <c r="B227" s="89">
        <v>1.8</v>
      </c>
      <c r="C227" s="90" t="s">
        <v>67</v>
      </c>
      <c r="D227" s="74">
        <f t="shared" si="40"/>
        <v>900</v>
      </c>
      <c r="E227" s="91">
        <v>1.789E-3</v>
      </c>
      <c r="F227" s="92">
        <v>2.903E-7</v>
      </c>
      <c r="G227" s="88">
        <f t="shared" si="37"/>
        <v>1.7892902999999999E-3</v>
      </c>
      <c r="H227" s="77">
        <v>2.64</v>
      </c>
      <c r="I227" s="79" t="s">
        <v>90</v>
      </c>
      <c r="J227" s="187">
        <f t="shared" si="43"/>
        <v>2640000</v>
      </c>
      <c r="K227" s="77">
        <v>90.78</v>
      </c>
      <c r="L227" s="79" t="s">
        <v>12</v>
      </c>
      <c r="M227" s="80">
        <f t="shared" si="38"/>
        <v>90780</v>
      </c>
      <c r="N227" s="77">
        <v>54.64</v>
      </c>
      <c r="O227" s="79" t="s">
        <v>12</v>
      </c>
      <c r="P227" s="187">
        <f t="shared" si="42"/>
        <v>54640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40"/>
        <v>1000</v>
      </c>
      <c r="E228" s="91">
        <v>1.7489999999999999E-3</v>
      </c>
      <c r="F228" s="92">
        <v>2.6319999999999997E-7</v>
      </c>
      <c r="G228" s="88">
        <f t="shared" si="37"/>
        <v>1.7492631999999999E-3</v>
      </c>
      <c r="H228" s="77">
        <v>3.05</v>
      </c>
      <c r="I228" s="79" t="s">
        <v>90</v>
      </c>
      <c r="J228" s="187">
        <f t="shared" si="43"/>
        <v>3050000</v>
      </c>
      <c r="K228" s="77">
        <v>108.67</v>
      </c>
      <c r="L228" s="79" t="s">
        <v>12</v>
      </c>
      <c r="M228" s="80">
        <f t="shared" si="38"/>
        <v>108670</v>
      </c>
      <c r="N228" s="77">
        <v>61.95</v>
      </c>
      <c r="O228" s="79" t="s">
        <v>12</v>
      </c>
      <c r="P228" s="187">
        <f t="shared" si="42"/>
        <v>61950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82</v>
      </c>
      <c r="F13" s="49"/>
      <c r="G13" s="50"/>
      <c r="H13" s="50"/>
      <c r="I13" s="51"/>
      <c r="J13" s="4">
        <v>8</v>
      </c>
      <c r="K13" s="52">
        <v>214.47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211</v>
      </c>
      <c r="C14" s="102"/>
      <c r="D14" s="21" t="s">
        <v>217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2" t="s">
        <v>59</v>
      </c>
      <c r="F18" s="193"/>
      <c r="G18" s="194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1.653E-3</v>
      </c>
      <c r="F20" s="87">
        <v>4.5849999999999998E-4</v>
      </c>
      <c r="G20" s="88">
        <f>E20+F20</f>
        <v>2.1115000000000001E-3</v>
      </c>
      <c r="H20" s="84">
        <v>4</v>
      </c>
      <c r="I20" s="85" t="s">
        <v>64</v>
      </c>
      <c r="J20" s="97">
        <f>H20/1000/10</f>
        <v>4.0000000000000002E-4</v>
      </c>
      <c r="K20" s="84">
        <v>15</v>
      </c>
      <c r="L20" s="85" t="s">
        <v>64</v>
      </c>
      <c r="M20" s="97">
        <f t="shared" ref="M20:M83" si="0">K20/1000/10</f>
        <v>1.5E-3</v>
      </c>
      <c r="N20" s="84">
        <v>10</v>
      </c>
      <c r="O20" s="85" t="s">
        <v>64</v>
      </c>
      <c r="P20" s="97">
        <f t="shared" ref="P20:P83" si="1">N20/1000/10</f>
        <v>1E-3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1.7539999999999999E-3</v>
      </c>
      <c r="F21" s="92">
        <v>4.8579999999999999E-4</v>
      </c>
      <c r="G21" s="88">
        <f t="shared" ref="G21:G84" si="3">E21+F21</f>
        <v>2.2398000000000001E-3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15</v>
      </c>
      <c r="L21" s="90" t="s">
        <v>64</v>
      </c>
      <c r="M21" s="74">
        <f t="shared" si="0"/>
        <v>1.5E-3</v>
      </c>
      <c r="N21" s="89">
        <v>11</v>
      </c>
      <c r="O21" s="90" t="s">
        <v>64</v>
      </c>
      <c r="P21" s="74">
        <f t="shared" si="1"/>
        <v>1.0999999999999998E-3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1.8489999999999999E-3</v>
      </c>
      <c r="F22" s="92">
        <v>5.1130000000000001E-4</v>
      </c>
      <c r="G22" s="88">
        <f t="shared" si="3"/>
        <v>2.3603000000000001E-3</v>
      </c>
      <c r="H22" s="89">
        <v>5</v>
      </c>
      <c r="I22" s="90" t="s">
        <v>64</v>
      </c>
      <c r="J22" s="74">
        <f t="shared" si="4"/>
        <v>5.0000000000000001E-4</v>
      </c>
      <c r="K22" s="89">
        <v>16</v>
      </c>
      <c r="L22" s="90" t="s">
        <v>64</v>
      </c>
      <c r="M22" s="74">
        <f t="shared" si="0"/>
        <v>1.6000000000000001E-3</v>
      </c>
      <c r="N22" s="89">
        <v>12</v>
      </c>
      <c r="O22" s="90" t="s">
        <v>64</v>
      </c>
      <c r="P22" s="74">
        <f t="shared" si="1"/>
        <v>1.2000000000000001E-3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1.939E-3</v>
      </c>
      <c r="F23" s="92">
        <v>5.352E-4</v>
      </c>
      <c r="G23" s="88">
        <f t="shared" si="3"/>
        <v>2.4742000000000002E-3</v>
      </c>
      <c r="H23" s="89">
        <v>5</v>
      </c>
      <c r="I23" s="90" t="s">
        <v>64</v>
      </c>
      <c r="J23" s="74">
        <f t="shared" si="4"/>
        <v>5.0000000000000001E-4</v>
      </c>
      <c r="K23" s="89">
        <v>17</v>
      </c>
      <c r="L23" s="90" t="s">
        <v>64</v>
      </c>
      <c r="M23" s="74">
        <f t="shared" si="0"/>
        <v>1.7000000000000001E-3</v>
      </c>
      <c r="N23" s="89">
        <v>12</v>
      </c>
      <c r="O23" s="90" t="s">
        <v>64</v>
      </c>
      <c r="P23" s="74">
        <f t="shared" si="1"/>
        <v>1.2000000000000001E-3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2.0249999999999999E-3</v>
      </c>
      <c r="F24" s="92">
        <v>5.5769999999999995E-4</v>
      </c>
      <c r="G24" s="88">
        <f t="shared" si="3"/>
        <v>2.5826999999999998E-3</v>
      </c>
      <c r="H24" s="89">
        <v>5</v>
      </c>
      <c r="I24" s="90" t="s">
        <v>64</v>
      </c>
      <c r="J24" s="74">
        <f t="shared" si="4"/>
        <v>5.0000000000000001E-4</v>
      </c>
      <c r="K24" s="89">
        <v>18</v>
      </c>
      <c r="L24" s="90" t="s">
        <v>64</v>
      </c>
      <c r="M24" s="74">
        <f t="shared" si="0"/>
        <v>1.8E-3</v>
      </c>
      <c r="N24" s="89">
        <v>13</v>
      </c>
      <c r="O24" s="90" t="s">
        <v>64</v>
      </c>
      <c r="P24" s="74">
        <f t="shared" si="1"/>
        <v>1.2999999999999999E-3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2.1080000000000001E-3</v>
      </c>
      <c r="F25" s="92">
        <v>5.7890000000000003E-4</v>
      </c>
      <c r="G25" s="88">
        <f t="shared" si="3"/>
        <v>2.6868999999999999E-3</v>
      </c>
      <c r="H25" s="89">
        <v>6</v>
      </c>
      <c r="I25" s="90" t="s">
        <v>64</v>
      </c>
      <c r="J25" s="74">
        <f t="shared" si="4"/>
        <v>6.0000000000000006E-4</v>
      </c>
      <c r="K25" s="89">
        <v>19</v>
      </c>
      <c r="L25" s="90" t="s">
        <v>64</v>
      </c>
      <c r="M25" s="74">
        <f t="shared" si="0"/>
        <v>1.9E-3</v>
      </c>
      <c r="N25" s="89">
        <v>13</v>
      </c>
      <c r="O25" s="90" t="s">
        <v>64</v>
      </c>
      <c r="P25" s="74">
        <f t="shared" si="1"/>
        <v>1.2999999999999999E-3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2.1870000000000001E-3</v>
      </c>
      <c r="F26" s="92">
        <v>5.9909999999999998E-4</v>
      </c>
      <c r="G26" s="88">
        <f t="shared" si="3"/>
        <v>2.7861000000000001E-3</v>
      </c>
      <c r="H26" s="89">
        <v>6</v>
      </c>
      <c r="I26" s="90" t="s">
        <v>64</v>
      </c>
      <c r="J26" s="74">
        <f t="shared" si="4"/>
        <v>6.0000000000000006E-4</v>
      </c>
      <c r="K26" s="89">
        <v>19</v>
      </c>
      <c r="L26" s="90" t="s">
        <v>64</v>
      </c>
      <c r="M26" s="74">
        <f t="shared" si="0"/>
        <v>1.9E-3</v>
      </c>
      <c r="N26" s="89">
        <v>14</v>
      </c>
      <c r="O26" s="90" t="s">
        <v>64</v>
      </c>
      <c r="P26" s="74">
        <f t="shared" si="1"/>
        <v>1.4E-3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2.264E-3</v>
      </c>
      <c r="F27" s="92">
        <v>6.1839999999999996E-4</v>
      </c>
      <c r="G27" s="88">
        <f t="shared" si="3"/>
        <v>2.8823999999999998E-3</v>
      </c>
      <c r="H27" s="89">
        <v>6</v>
      </c>
      <c r="I27" s="90" t="s">
        <v>64</v>
      </c>
      <c r="J27" s="74">
        <f t="shared" si="4"/>
        <v>6.0000000000000006E-4</v>
      </c>
      <c r="K27" s="89">
        <v>20</v>
      </c>
      <c r="L27" s="90" t="s">
        <v>64</v>
      </c>
      <c r="M27" s="74">
        <f t="shared" si="0"/>
        <v>2E-3</v>
      </c>
      <c r="N27" s="89">
        <v>14</v>
      </c>
      <c r="O27" s="90" t="s">
        <v>64</v>
      </c>
      <c r="P27" s="74">
        <f t="shared" si="1"/>
        <v>1.4E-3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2.3379999999999998E-3</v>
      </c>
      <c r="F28" s="92">
        <v>6.3679999999999997E-4</v>
      </c>
      <c r="G28" s="88">
        <f t="shared" si="3"/>
        <v>2.9747999999999997E-3</v>
      </c>
      <c r="H28" s="89">
        <v>6</v>
      </c>
      <c r="I28" s="90" t="s">
        <v>64</v>
      </c>
      <c r="J28" s="74">
        <f t="shared" si="4"/>
        <v>6.0000000000000006E-4</v>
      </c>
      <c r="K28" s="89">
        <v>21</v>
      </c>
      <c r="L28" s="90" t="s">
        <v>64</v>
      </c>
      <c r="M28" s="74">
        <f t="shared" si="0"/>
        <v>2.1000000000000003E-3</v>
      </c>
      <c r="N28" s="89">
        <v>15</v>
      </c>
      <c r="O28" s="90" t="s">
        <v>64</v>
      </c>
      <c r="P28" s="74">
        <f t="shared" si="1"/>
        <v>1.5E-3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2.48E-3</v>
      </c>
      <c r="F29" s="92">
        <v>6.7120000000000005E-4</v>
      </c>
      <c r="G29" s="88">
        <f t="shared" si="3"/>
        <v>3.1511999999999998E-3</v>
      </c>
      <c r="H29" s="89">
        <v>7</v>
      </c>
      <c r="I29" s="90" t="s">
        <v>64</v>
      </c>
      <c r="J29" s="74">
        <f t="shared" si="4"/>
        <v>6.9999999999999999E-4</v>
      </c>
      <c r="K29" s="89">
        <v>22</v>
      </c>
      <c r="L29" s="90" t="s">
        <v>64</v>
      </c>
      <c r="M29" s="74">
        <f t="shared" si="0"/>
        <v>2.1999999999999997E-3</v>
      </c>
      <c r="N29" s="89">
        <v>15</v>
      </c>
      <c r="O29" s="90" t="s">
        <v>64</v>
      </c>
      <c r="P29" s="74">
        <f t="shared" si="1"/>
        <v>1.5E-3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2.614E-3</v>
      </c>
      <c r="F30" s="92">
        <v>7.0310000000000001E-4</v>
      </c>
      <c r="G30" s="88">
        <f t="shared" si="3"/>
        <v>3.3170999999999999E-3</v>
      </c>
      <c r="H30" s="89">
        <v>7</v>
      </c>
      <c r="I30" s="90" t="s">
        <v>64</v>
      </c>
      <c r="J30" s="74">
        <f t="shared" si="4"/>
        <v>6.9999999999999999E-4</v>
      </c>
      <c r="K30" s="89">
        <v>23</v>
      </c>
      <c r="L30" s="90" t="s">
        <v>64</v>
      </c>
      <c r="M30" s="74">
        <f t="shared" si="0"/>
        <v>2.3E-3</v>
      </c>
      <c r="N30" s="89">
        <v>16</v>
      </c>
      <c r="O30" s="90" t="s">
        <v>64</v>
      </c>
      <c r="P30" s="74">
        <f t="shared" si="1"/>
        <v>1.6000000000000001E-3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2.7420000000000001E-3</v>
      </c>
      <c r="F31" s="92">
        <v>7.3269999999999997E-4</v>
      </c>
      <c r="G31" s="88">
        <f t="shared" si="3"/>
        <v>3.4746999999999998E-3</v>
      </c>
      <c r="H31" s="89">
        <v>8</v>
      </c>
      <c r="I31" s="90" t="s">
        <v>64</v>
      </c>
      <c r="J31" s="74">
        <f t="shared" si="4"/>
        <v>8.0000000000000004E-4</v>
      </c>
      <c r="K31" s="89">
        <v>24</v>
      </c>
      <c r="L31" s="90" t="s">
        <v>64</v>
      </c>
      <c r="M31" s="74">
        <f t="shared" si="0"/>
        <v>2.4000000000000002E-3</v>
      </c>
      <c r="N31" s="89">
        <v>17</v>
      </c>
      <c r="O31" s="90" t="s">
        <v>64</v>
      </c>
      <c r="P31" s="74">
        <f t="shared" si="1"/>
        <v>1.7000000000000001E-3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2.8639999999999998E-3</v>
      </c>
      <c r="F32" s="92">
        <v>7.6040000000000005E-4</v>
      </c>
      <c r="G32" s="88">
        <f t="shared" si="3"/>
        <v>3.6243999999999998E-3</v>
      </c>
      <c r="H32" s="89">
        <v>8</v>
      </c>
      <c r="I32" s="90" t="s">
        <v>64</v>
      </c>
      <c r="J32" s="74">
        <f t="shared" si="4"/>
        <v>8.0000000000000004E-4</v>
      </c>
      <c r="K32" s="89">
        <v>25</v>
      </c>
      <c r="L32" s="90" t="s">
        <v>64</v>
      </c>
      <c r="M32" s="74">
        <f t="shared" si="0"/>
        <v>2.5000000000000001E-3</v>
      </c>
      <c r="N32" s="89">
        <v>18</v>
      </c>
      <c r="O32" s="90" t="s">
        <v>64</v>
      </c>
      <c r="P32" s="74">
        <f t="shared" si="1"/>
        <v>1.8E-3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2.9810000000000001E-3</v>
      </c>
      <c r="F33" s="92">
        <v>7.8640000000000003E-4</v>
      </c>
      <c r="G33" s="88">
        <f t="shared" si="3"/>
        <v>3.7674000000000002E-3</v>
      </c>
      <c r="H33" s="89">
        <v>8</v>
      </c>
      <c r="I33" s="90" t="s">
        <v>64</v>
      </c>
      <c r="J33" s="74">
        <f t="shared" si="4"/>
        <v>8.0000000000000004E-4</v>
      </c>
      <c r="K33" s="89">
        <v>26</v>
      </c>
      <c r="L33" s="90" t="s">
        <v>64</v>
      </c>
      <c r="M33" s="74">
        <f t="shared" si="0"/>
        <v>2.5999999999999999E-3</v>
      </c>
      <c r="N33" s="89">
        <v>19</v>
      </c>
      <c r="O33" s="90" t="s">
        <v>64</v>
      </c>
      <c r="P33" s="74">
        <f t="shared" si="1"/>
        <v>1.9E-3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3.0929999999999998E-3</v>
      </c>
      <c r="F34" s="92">
        <v>8.1099999999999998E-4</v>
      </c>
      <c r="G34" s="88">
        <f t="shared" si="3"/>
        <v>3.9039999999999999E-3</v>
      </c>
      <c r="H34" s="89">
        <v>9</v>
      </c>
      <c r="I34" s="90" t="s">
        <v>64</v>
      </c>
      <c r="J34" s="74">
        <f t="shared" si="4"/>
        <v>8.9999999999999998E-4</v>
      </c>
      <c r="K34" s="89">
        <v>27</v>
      </c>
      <c r="L34" s="90" t="s">
        <v>64</v>
      </c>
      <c r="M34" s="74">
        <f t="shared" si="0"/>
        <v>2.7000000000000001E-3</v>
      </c>
      <c r="N34" s="89">
        <v>19</v>
      </c>
      <c r="O34" s="90" t="s">
        <v>64</v>
      </c>
      <c r="P34" s="74">
        <f t="shared" si="1"/>
        <v>1.9E-3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3.307E-3</v>
      </c>
      <c r="F35" s="92">
        <v>8.5619999999999999E-4</v>
      </c>
      <c r="G35" s="88">
        <f t="shared" si="3"/>
        <v>4.1631999999999997E-3</v>
      </c>
      <c r="H35" s="89">
        <v>9</v>
      </c>
      <c r="I35" s="90" t="s">
        <v>64</v>
      </c>
      <c r="J35" s="74">
        <f t="shared" si="4"/>
        <v>8.9999999999999998E-4</v>
      </c>
      <c r="K35" s="89">
        <v>29</v>
      </c>
      <c r="L35" s="90" t="s">
        <v>64</v>
      </c>
      <c r="M35" s="74">
        <f t="shared" si="0"/>
        <v>2.9000000000000002E-3</v>
      </c>
      <c r="N35" s="89">
        <v>21</v>
      </c>
      <c r="O35" s="90" t="s">
        <v>64</v>
      </c>
      <c r="P35" s="74">
        <f t="shared" si="1"/>
        <v>2.1000000000000003E-3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3.5070000000000001E-3</v>
      </c>
      <c r="F36" s="92">
        <v>8.9720000000000002E-4</v>
      </c>
      <c r="G36" s="88">
        <f t="shared" si="3"/>
        <v>4.4042000000000005E-3</v>
      </c>
      <c r="H36" s="89">
        <v>10</v>
      </c>
      <c r="I36" s="90" t="s">
        <v>64</v>
      </c>
      <c r="J36" s="74">
        <f t="shared" si="4"/>
        <v>1E-3</v>
      </c>
      <c r="K36" s="89">
        <v>31</v>
      </c>
      <c r="L36" s="90" t="s">
        <v>64</v>
      </c>
      <c r="M36" s="74">
        <f t="shared" si="0"/>
        <v>3.0999999999999999E-3</v>
      </c>
      <c r="N36" s="89">
        <v>22</v>
      </c>
      <c r="O36" s="90" t="s">
        <v>64</v>
      </c>
      <c r="P36" s="74">
        <f t="shared" si="1"/>
        <v>2.1999999999999997E-3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3.6970000000000002E-3</v>
      </c>
      <c r="F37" s="92">
        <v>9.3470000000000001E-4</v>
      </c>
      <c r="G37" s="88">
        <f t="shared" si="3"/>
        <v>4.6316999999999999E-3</v>
      </c>
      <c r="H37" s="89">
        <v>11</v>
      </c>
      <c r="I37" s="90" t="s">
        <v>64</v>
      </c>
      <c r="J37" s="74">
        <f t="shared" si="4"/>
        <v>1.0999999999999998E-3</v>
      </c>
      <c r="K37" s="89">
        <v>33</v>
      </c>
      <c r="L37" s="90" t="s">
        <v>64</v>
      </c>
      <c r="M37" s="74">
        <f t="shared" si="0"/>
        <v>3.3E-3</v>
      </c>
      <c r="N37" s="89">
        <v>23</v>
      </c>
      <c r="O37" s="90" t="s">
        <v>64</v>
      </c>
      <c r="P37" s="74">
        <f t="shared" si="1"/>
        <v>2.3E-3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3.8769999999999998E-3</v>
      </c>
      <c r="F38" s="92">
        <v>9.6920000000000003E-4</v>
      </c>
      <c r="G38" s="88">
        <f t="shared" si="3"/>
        <v>4.8462000000000002E-3</v>
      </c>
      <c r="H38" s="89">
        <v>11</v>
      </c>
      <c r="I38" s="90" t="s">
        <v>64</v>
      </c>
      <c r="J38" s="74">
        <f t="shared" si="4"/>
        <v>1.0999999999999998E-3</v>
      </c>
      <c r="K38" s="89">
        <v>34</v>
      </c>
      <c r="L38" s="90" t="s">
        <v>64</v>
      </c>
      <c r="M38" s="74">
        <f t="shared" si="0"/>
        <v>3.4000000000000002E-3</v>
      </c>
      <c r="N38" s="89">
        <v>24</v>
      </c>
      <c r="O38" s="90" t="s">
        <v>64</v>
      </c>
      <c r="P38" s="74">
        <f t="shared" si="1"/>
        <v>2.4000000000000002E-3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4.0499999999999998E-3</v>
      </c>
      <c r="F39" s="92">
        <v>1.0009999999999999E-3</v>
      </c>
      <c r="G39" s="88">
        <f t="shared" si="3"/>
        <v>5.0509999999999999E-3</v>
      </c>
      <c r="H39" s="89">
        <v>12</v>
      </c>
      <c r="I39" s="90" t="s">
        <v>64</v>
      </c>
      <c r="J39" s="74">
        <f t="shared" si="4"/>
        <v>1.2000000000000001E-3</v>
      </c>
      <c r="K39" s="89">
        <v>36</v>
      </c>
      <c r="L39" s="90" t="s">
        <v>64</v>
      </c>
      <c r="M39" s="74">
        <f t="shared" si="0"/>
        <v>3.5999999999999999E-3</v>
      </c>
      <c r="N39" s="89">
        <v>26</v>
      </c>
      <c r="O39" s="90" t="s">
        <v>64</v>
      </c>
      <c r="P39" s="74">
        <f t="shared" si="1"/>
        <v>2.5999999999999999E-3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4.215E-3</v>
      </c>
      <c r="F40" s="92">
        <v>1.031E-3</v>
      </c>
      <c r="G40" s="88">
        <f t="shared" si="3"/>
        <v>5.2459999999999998E-3</v>
      </c>
      <c r="H40" s="89">
        <v>12</v>
      </c>
      <c r="I40" s="90" t="s">
        <v>64</v>
      </c>
      <c r="J40" s="74">
        <f t="shared" si="4"/>
        <v>1.2000000000000001E-3</v>
      </c>
      <c r="K40" s="89">
        <v>37</v>
      </c>
      <c r="L40" s="90" t="s">
        <v>64</v>
      </c>
      <c r="M40" s="74">
        <f t="shared" si="0"/>
        <v>3.6999999999999997E-3</v>
      </c>
      <c r="N40" s="89">
        <v>27</v>
      </c>
      <c r="O40" s="90" t="s">
        <v>64</v>
      </c>
      <c r="P40" s="74">
        <f t="shared" si="1"/>
        <v>2.7000000000000001E-3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4.3740000000000003E-3</v>
      </c>
      <c r="F41" s="92">
        <v>1.059E-3</v>
      </c>
      <c r="G41" s="88">
        <f t="shared" si="3"/>
        <v>5.4330000000000003E-3</v>
      </c>
      <c r="H41" s="89">
        <v>13</v>
      </c>
      <c r="I41" s="90" t="s">
        <v>64</v>
      </c>
      <c r="J41" s="74">
        <f t="shared" si="4"/>
        <v>1.2999999999999999E-3</v>
      </c>
      <c r="K41" s="89">
        <v>39</v>
      </c>
      <c r="L41" s="90" t="s">
        <v>64</v>
      </c>
      <c r="M41" s="74">
        <f t="shared" si="0"/>
        <v>3.8999999999999998E-3</v>
      </c>
      <c r="N41" s="89">
        <v>28</v>
      </c>
      <c r="O41" s="90" t="s">
        <v>64</v>
      </c>
      <c r="P41" s="74">
        <f t="shared" si="1"/>
        <v>2.8E-3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4.5279999999999999E-3</v>
      </c>
      <c r="F42" s="92">
        <v>1.085E-3</v>
      </c>
      <c r="G42" s="88">
        <f t="shared" si="3"/>
        <v>5.6129999999999999E-3</v>
      </c>
      <c r="H42" s="89">
        <v>14</v>
      </c>
      <c r="I42" s="90" t="s">
        <v>64</v>
      </c>
      <c r="J42" s="74">
        <f t="shared" si="4"/>
        <v>1.4E-3</v>
      </c>
      <c r="K42" s="89">
        <v>40</v>
      </c>
      <c r="L42" s="90" t="s">
        <v>64</v>
      </c>
      <c r="M42" s="74">
        <f t="shared" si="0"/>
        <v>4.0000000000000001E-3</v>
      </c>
      <c r="N42" s="89">
        <v>29</v>
      </c>
      <c r="O42" s="90" t="s">
        <v>64</v>
      </c>
      <c r="P42" s="74">
        <f t="shared" si="1"/>
        <v>2.9000000000000002E-3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4.6759999999999996E-3</v>
      </c>
      <c r="F43" s="92">
        <v>1.109E-3</v>
      </c>
      <c r="G43" s="88">
        <f t="shared" si="3"/>
        <v>5.7849999999999993E-3</v>
      </c>
      <c r="H43" s="89">
        <v>14</v>
      </c>
      <c r="I43" s="90" t="s">
        <v>64</v>
      </c>
      <c r="J43" s="74">
        <f t="shared" si="4"/>
        <v>1.4E-3</v>
      </c>
      <c r="K43" s="89">
        <v>42</v>
      </c>
      <c r="L43" s="90" t="s">
        <v>64</v>
      </c>
      <c r="M43" s="74">
        <f t="shared" si="0"/>
        <v>4.2000000000000006E-3</v>
      </c>
      <c r="N43" s="89">
        <v>30</v>
      </c>
      <c r="O43" s="90" t="s">
        <v>64</v>
      </c>
      <c r="P43" s="74">
        <f t="shared" si="1"/>
        <v>3.0000000000000001E-3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4.8199999999999996E-3</v>
      </c>
      <c r="F44" s="92">
        <v>1.1329999999999999E-3</v>
      </c>
      <c r="G44" s="88">
        <f t="shared" si="3"/>
        <v>5.953E-3</v>
      </c>
      <c r="H44" s="89">
        <v>15</v>
      </c>
      <c r="I44" s="90" t="s">
        <v>64</v>
      </c>
      <c r="J44" s="74">
        <f t="shared" si="4"/>
        <v>1.5E-3</v>
      </c>
      <c r="K44" s="89">
        <v>43</v>
      </c>
      <c r="L44" s="90" t="s">
        <v>64</v>
      </c>
      <c r="M44" s="74">
        <f t="shared" si="0"/>
        <v>4.3E-3</v>
      </c>
      <c r="N44" s="89">
        <v>31</v>
      </c>
      <c r="O44" s="90" t="s">
        <v>64</v>
      </c>
      <c r="P44" s="74">
        <f t="shared" si="1"/>
        <v>3.0999999999999999E-3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4.96E-3</v>
      </c>
      <c r="F45" s="92">
        <v>1.155E-3</v>
      </c>
      <c r="G45" s="88">
        <f t="shared" si="3"/>
        <v>6.1149999999999998E-3</v>
      </c>
      <c r="H45" s="89">
        <v>15</v>
      </c>
      <c r="I45" s="90" t="s">
        <v>64</v>
      </c>
      <c r="J45" s="74">
        <f t="shared" si="4"/>
        <v>1.5E-3</v>
      </c>
      <c r="K45" s="89">
        <v>45</v>
      </c>
      <c r="L45" s="90" t="s">
        <v>64</v>
      </c>
      <c r="M45" s="74">
        <f t="shared" si="0"/>
        <v>4.4999999999999997E-3</v>
      </c>
      <c r="N45" s="89">
        <v>32</v>
      </c>
      <c r="O45" s="90" t="s">
        <v>64</v>
      </c>
      <c r="P45" s="74">
        <f t="shared" si="1"/>
        <v>3.2000000000000002E-3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5.228E-3</v>
      </c>
      <c r="F46" s="92">
        <v>1.1950000000000001E-3</v>
      </c>
      <c r="G46" s="88">
        <f t="shared" si="3"/>
        <v>6.4229999999999999E-3</v>
      </c>
      <c r="H46" s="89">
        <v>16</v>
      </c>
      <c r="I46" s="90" t="s">
        <v>64</v>
      </c>
      <c r="J46" s="74">
        <f t="shared" si="4"/>
        <v>1.6000000000000001E-3</v>
      </c>
      <c r="K46" s="89">
        <v>47</v>
      </c>
      <c r="L46" s="90" t="s">
        <v>64</v>
      </c>
      <c r="M46" s="74">
        <f t="shared" si="0"/>
        <v>4.7000000000000002E-3</v>
      </c>
      <c r="N46" s="89">
        <v>34</v>
      </c>
      <c r="O46" s="90" t="s">
        <v>64</v>
      </c>
      <c r="P46" s="74">
        <f t="shared" si="1"/>
        <v>3.4000000000000002E-3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5.5459999999999997E-3</v>
      </c>
      <c r="F47" s="92">
        <v>1.2409999999999999E-3</v>
      </c>
      <c r="G47" s="88">
        <f t="shared" si="3"/>
        <v>6.7869999999999996E-3</v>
      </c>
      <c r="H47" s="89">
        <v>18</v>
      </c>
      <c r="I47" s="90" t="s">
        <v>64</v>
      </c>
      <c r="J47" s="74">
        <f t="shared" si="4"/>
        <v>1.8E-3</v>
      </c>
      <c r="K47" s="89">
        <v>50</v>
      </c>
      <c r="L47" s="90" t="s">
        <v>64</v>
      </c>
      <c r="M47" s="74">
        <f t="shared" si="0"/>
        <v>5.0000000000000001E-3</v>
      </c>
      <c r="N47" s="89">
        <v>36</v>
      </c>
      <c r="O47" s="90" t="s">
        <v>64</v>
      </c>
      <c r="P47" s="74">
        <f t="shared" si="1"/>
        <v>3.5999999999999999E-3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5.8459999999999996E-3</v>
      </c>
      <c r="F48" s="92">
        <v>1.2819999999999999E-3</v>
      </c>
      <c r="G48" s="88">
        <f t="shared" si="3"/>
        <v>7.1279999999999998E-3</v>
      </c>
      <c r="H48" s="89">
        <v>19</v>
      </c>
      <c r="I48" s="90" t="s">
        <v>64</v>
      </c>
      <c r="J48" s="74">
        <f t="shared" si="4"/>
        <v>1.9E-3</v>
      </c>
      <c r="K48" s="89">
        <v>53</v>
      </c>
      <c r="L48" s="90" t="s">
        <v>64</v>
      </c>
      <c r="M48" s="74">
        <f t="shared" si="0"/>
        <v>5.3E-3</v>
      </c>
      <c r="N48" s="89">
        <v>38</v>
      </c>
      <c r="O48" s="90" t="s">
        <v>64</v>
      </c>
      <c r="P48" s="74">
        <f t="shared" si="1"/>
        <v>3.8E-3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6.1310000000000002E-3</v>
      </c>
      <c r="F49" s="92">
        <v>1.32E-3</v>
      </c>
      <c r="G49" s="88">
        <f t="shared" si="3"/>
        <v>7.4510000000000002E-3</v>
      </c>
      <c r="H49" s="89">
        <v>20</v>
      </c>
      <c r="I49" s="90" t="s">
        <v>64</v>
      </c>
      <c r="J49" s="74">
        <f t="shared" si="4"/>
        <v>2E-3</v>
      </c>
      <c r="K49" s="89">
        <v>56</v>
      </c>
      <c r="L49" s="90" t="s">
        <v>64</v>
      </c>
      <c r="M49" s="74">
        <f t="shared" si="0"/>
        <v>5.5999999999999999E-3</v>
      </c>
      <c r="N49" s="89">
        <v>40</v>
      </c>
      <c r="O49" s="90" t="s">
        <v>64</v>
      </c>
      <c r="P49" s="74">
        <f t="shared" si="1"/>
        <v>4.0000000000000001E-3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6.4029999999999998E-3</v>
      </c>
      <c r="F50" s="92">
        <v>1.353E-3</v>
      </c>
      <c r="G50" s="88">
        <f t="shared" si="3"/>
        <v>7.7559999999999999E-3</v>
      </c>
      <c r="H50" s="89">
        <v>22</v>
      </c>
      <c r="I50" s="90" t="s">
        <v>64</v>
      </c>
      <c r="J50" s="74">
        <f t="shared" si="4"/>
        <v>2.1999999999999997E-3</v>
      </c>
      <c r="K50" s="89">
        <v>59</v>
      </c>
      <c r="L50" s="90" t="s">
        <v>64</v>
      </c>
      <c r="M50" s="74">
        <f t="shared" si="0"/>
        <v>5.8999999999999999E-3</v>
      </c>
      <c r="N50" s="89">
        <v>42</v>
      </c>
      <c r="O50" s="90" t="s">
        <v>64</v>
      </c>
      <c r="P50" s="74">
        <f t="shared" si="1"/>
        <v>4.2000000000000006E-3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6.6649999999999999E-3</v>
      </c>
      <c r="F51" s="92">
        <v>1.384E-3</v>
      </c>
      <c r="G51" s="88">
        <f t="shared" si="3"/>
        <v>8.0490000000000006E-3</v>
      </c>
      <c r="H51" s="89">
        <v>23</v>
      </c>
      <c r="I51" s="90" t="s">
        <v>64</v>
      </c>
      <c r="J51" s="74">
        <f t="shared" si="4"/>
        <v>2.3E-3</v>
      </c>
      <c r="K51" s="89">
        <v>62</v>
      </c>
      <c r="L51" s="90" t="s">
        <v>64</v>
      </c>
      <c r="M51" s="74">
        <f t="shared" si="0"/>
        <v>6.1999999999999998E-3</v>
      </c>
      <c r="N51" s="89">
        <v>44</v>
      </c>
      <c r="O51" s="90" t="s">
        <v>64</v>
      </c>
      <c r="P51" s="74">
        <f t="shared" si="1"/>
        <v>4.3999999999999994E-3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6.9160000000000003E-3</v>
      </c>
      <c r="F52" s="92">
        <v>1.413E-3</v>
      </c>
      <c r="G52" s="88">
        <f t="shared" si="3"/>
        <v>8.3289999999999996E-3</v>
      </c>
      <c r="H52" s="89">
        <v>24</v>
      </c>
      <c r="I52" s="90" t="s">
        <v>64</v>
      </c>
      <c r="J52" s="74">
        <f t="shared" si="4"/>
        <v>2.4000000000000002E-3</v>
      </c>
      <c r="K52" s="89">
        <v>65</v>
      </c>
      <c r="L52" s="90" t="s">
        <v>64</v>
      </c>
      <c r="M52" s="74">
        <f t="shared" si="0"/>
        <v>6.5000000000000006E-3</v>
      </c>
      <c r="N52" s="89">
        <v>46</v>
      </c>
      <c r="O52" s="90" t="s">
        <v>64</v>
      </c>
      <c r="P52" s="74">
        <f t="shared" si="1"/>
        <v>4.5999999999999999E-3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7.1590000000000004E-3</v>
      </c>
      <c r="F53" s="92">
        <v>1.439E-3</v>
      </c>
      <c r="G53" s="88">
        <f t="shared" si="3"/>
        <v>8.5979999999999997E-3</v>
      </c>
      <c r="H53" s="89">
        <v>25</v>
      </c>
      <c r="I53" s="90" t="s">
        <v>64</v>
      </c>
      <c r="J53" s="74">
        <f t="shared" si="4"/>
        <v>2.5000000000000001E-3</v>
      </c>
      <c r="K53" s="89">
        <v>67</v>
      </c>
      <c r="L53" s="90" t="s">
        <v>64</v>
      </c>
      <c r="M53" s="74">
        <f t="shared" si="0"/>
        <v>6.7000000000000002E-3</v>
      </c>
      <c r="N53" s="89">
        <v>48</v>
      </c>
      <c r="O53" s="90" t="s">
        <v>64</v>
      </c>
      <c r="P53" s="74">
        <f t="shared" si="1"/>
        <v>4.8000000000000004E-3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7.3940000000000004E-3</v>
      </c>
      <c r="F54" s="92">
        <v>1.464E-3</v>
      </c>
      <c r="G54" s="88">
        <f t="shared" si="3"/>
        <v>8.8580000000000013E-3</v>
      </c>
      <c r="H54" s="89">
        <v>27</v>
      </c>
      <c r="I54" s="90" t="s">
        <v>64</v>
      </c>
      <c r="J54" s="74">
        <f t="shared" si="4"/>
        <v>2.7000000000000001E-3</v>
      </c>
      <c r="K54" s="89">
        <v>70</v>
      </c>
      <c r="L54" s="90" t="s">
        <v>64</v>
      </c>
      <c r="M54" s="74">
        <f t="shared" si="0"/>
        <v>7.000000000000001E-3</v>
      </c>
      <c r="N54" s="89">
        <v>50</v>
      </c>
      <c r="O54" s="90" t="s">
        <v>64</v>
      </c>
      <c r="P54" s="74">
        <f t="shared" si="1"/>
        <v>5.0000000000000001E-3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7.8429999999999993E-3</v>
      </c>
      <c r="F55" s="92">
        <v>1.508E-3</v>
      </c>
      <c r="G55" s="88">
        <f t="shared" si="3"/>
        <v>9.3509999999999999E-3</v>
      </c>
      <c r="H55" s="89">
        <v>29</v>
      </c>
      <c r="I55" s="90" t="s">
        <v>64</v>
      </c>
      <c r="J55" s="74">
        <f t="shared" si="4"/>
        <v>2.9000000000000002E-3</v>
      </c>
      <c r="K55" s="89">
        <v>75</v>
      </c>
      <c r="L55" s="90" t="s">
        <v>64</v>
      </c>
      <c r="M55" s="74">
        <f t="shared" si="0"/>
        <v>7.4999999999999997E-3</v>
      </c>
      <c r="N55" s="89">
        <v>54</v>
      </c>
      <c r="O55" s="90" t="s">
        <v>64</v>
      </c>
      <c r="P55" s="74">
        <f t="shared" si="1"/>
        <v>5.4000000000000003E-3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8.267E-3</v>
      </c>
      <c r="F56" s="92">
        <v>1.547E-3</v>
      </c>
      <c r="G56" s="88">
        <f t="shared" si="3"/>
        <v>9.8139999999999998E-3</v>
      </c>
      <c r="H56" s="89">
        <v>31</v>
      </c>
      <c r="I56" s="90" t="s">
        <v>64</v>
      </c>
      <c r="J56" s="74">
        <f t="shared" si="4"/>
        <v>3.0999999999999999E-3</v>
      </c>
      <c r="K56" s="89">
        <v>79</v>
      </c>
      <c r="L56" s="90" t="s">
        <v>64</v>
      </c>
      <c r="M56" s="74">
        <f t="shared" si="0"/>
        <v>7.9000000000000008E-3</v>
      </c>
      <c r="N56" s="89">
        <v>57</v>
      </c>
      <c r="O56" s="90" t="s">
        <v>64</v>
      </c>
      <c r="P56" s="74">
        <f t="shared" si="1"/>
        <v>5.7000000000000002E-3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8.6700000000000006E-3</v>
      </c>
      <c r="F57" s="92">
        <v>1.5809999999999999E-3</v>
      </c>
      <c r="G57" s="88">
        <f t="shared" si="3"/>
        <v>1.0251E-2</v>
      </c>
      <c r="H57" s="89">
        <v>33</v>
      </c>
      <c r="I57" s="90" t="s">
        <v>64</v>
      </c>
      <c r="J57" s="74">
        <f t="shared" si="4"/>
        <v>3.3E-3</v>
      </c>
      <c r="K57" s="89">
        <v>84</v>
      </c>
      <c r="L57" s="90" t="s">
        <v>64</v>
      </c>
      <c r="M57" s="74">
        <f t="shared" si="0"/>
        <v>8.4000000000000012E-3</v>
      </c>
      <c r="N57" s="89">
        <v>60</v>
      </c>
      <c r="O57" s="90" t="s">
        <v>64</v>
      </c>
      <c r="P57" s="74">
        <f t="shared" si="1"/>
        <v>6.0000000000000001E-3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9.0559999999999998E-3</v>
      </c>
      <c r="F58" s="92">
        <v>1.6119999999999999E-3</v>
      </c>
      <c r="G58" s="88">
        <f t="shared" si="3"/>
        <v>1.0668E-2</v>
      </c>
      <c r="H58" s="89">
        <v>36</v>
      </c>
      <c r="I58" s="90" t="s">
        <v>64</v>
      </c>
      <c r="J58" s="74">
        <f t="shared" si="4"/>
        <v>3.5999999999999999E-3</v>
      </c>
      <c r="K58" s="89">
        <v>88</v>
      </c>
      <c r="L58" s="90" t="s">
        <v>64</v>
      </c>
      <c r="M58" s="74">
        <f t="shared" si="0"/>
        <v>8.7999999999999988E-3</v>
      </c>
      <c r="N58" s="89">
        <v>63</v>
      </c>
      <c r="O58" s="90" t="s">
        <v>64</v>
      </c>
      <c r="P58" s="74">
        <f t="shared" si="1"/>
        <v>6.3E-3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9.4260000000000004E-3</v>
      </c>
      <c r="F59" s="92">
        <v>1.64E-3</v>
      </c>
      <c r="G59" s="88">
        <f t="shared" si="3"/>
        <v>1.1065999999999999E-2</v>
      </c>
      <c r="H59" s="89">
        <v>38</v>
      </c>
      <c r="I59" s="90" t="s">
        <v>64</v>
      </c>
      <c r="J59" s="74">
        <f t="shared" si="4"/>
        <v>3.8E-3</v>
      </c>
      <c r="K59" s="89">
        <v>93</v>
      </c>
      <c r="L59" s="90" t="s">
        <v>64</v>
      </c>
      <c r="M59" s="74">
        <f t="shared" si="0"/>
        <v>9.2999999999999992E-3</v>
      </c>
      <c r="N59" s="89">
        <v>67</v>
      </c>
      <c r="O59" s="90" t="s">
        <v>64</v>
      </c>
      <c r="P59" s="74">
        <f t="shared" si="1"/>
        <v>6.7000000000000002E-3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9.7809999999999998E-3</v>
      </c>
      <c r="F60" s="92">
        <v>1.6639999999999999E-3</v>
      </c>
      <c r="G60" s="88">
        <f t="shared" si="3"/>
        <v>1.1445E-2</v>
      </c>
      <c r="H60" s="89">
        <v>40</v>
      </c>
      <c r="I60" s="90" t="s">
        <v>64</v>
      </c>
      <c r="J60" s="74">
        <f t="shared" si="4"/>
        <v>4.0000000000000001E-3</v>
      </c>
      <c r="K60" s="89">
        <v>97</v>
      </c>
      <c r="L60" s="90" t="s">
        <v>64</v>
      </c>
      <c r="M60" s="74">
        <f t="shared" si="0"/>
        <v>9.7000000000000003E-3</v>
      </c>
      <c r="N60" s="89">
        <v>70</v>
      </c>
      <c r="O60" s="90" t="s">
        <v>64</v>
      </c>
      <c r="P60" s="74">
        <f t="shared" si="1"/>
        <v>7.000000000000001E-3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1.0460000000000001E-2</v>
      </c>
      <c r="F61" s="92">
        <v>1.707E-3</v>
      </c>
      <c r="G61" s="88">
        <f t="shared" si="3"/>
        <v>1.2167000000000001E-2</v>
      </c>
      <c r="H61" s="89">
        <v>45</v>
      </c>
      <c r="I61" s="90" t="s">
        <v>64</v>
      </c>
      <c r="J61" s="74">
        <f t="shared" si="4"/>
        <v>4.4999999999999997E-3</v>
      </c>
      <c r="K61" s="89">
        <v>105</v>
      </c>
      <c r="L61" s="90" t="s">
        <v>64</v>
      </c>
      <c r="M61" s="74">
        <f t="shared" si="0"/>
        <v>1.0499999999999999E-2</v>
      </c>
      <c r="N61" s="89">
        <v>76</v>
      </c>
      <c r="O61" s="90" t="s">
        <v>64</v>
      </c>
      <c r="P61" s="74">
        <f t="shared" si="1"/>
        <v>7.6E-3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1.1089999999999999E-2</v>
      </c>
      <c r="F62" s="92">
        <v>1.743E-3</v>
      </c>
      <c r="G62" s="88">
        <f t="shared" si="3"/>
        <v>1.2832999999999999E-2</v>
      </c>
      <c r="H62" s="89">
        <v>49</v>
      </c>
      <c r="I62" s="90" t="s">
        <v>64</v>
      </c>
      <c r="J62" s="74">
        <f t="shared" si="4"/>
        <v>4.8999999999999998E-3</v>
      </c>
      <c r="K62" s="89">
        <v>113</v>
      </c>
      <c r="L62" s="90" t="s">
        <v>64</v>
      </c>
      <c r="M62" s="74">
        <f t="shared" si="0"/>
        <v>1.1300000000000001E-2</v>
      </c>
      <c r="N62" s="89">
        <v>81</v>
      </c>
      <c r="O62" s="90" t="s">
        <v>64</v>
      </c>
      <c r="P62" s="74">
        <f t="shared" si="1"/>
        <v>8.0999999999999996E-3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1.1690000000000001E-2</v>
      </c>
      <c r="F63" s="92">
        <v>1.774E-3</v>
      </c>
      <c r="G63" s="88">
        <f t="shared" si="3"/>
        <v>1.3464E-2</v>
      </c>
      <c r="H63" s="89">
        <v>53</v>
      </c>
      <c r="I63" s="90" t="s">
        <v>64</v>
      </c>
      <c r="J63" s="74">
        <f t="shared" si="4"/>
        <v>5.3E-3</v>
      </c>
      <c r="K63" s="89">
        <v>120</v>
      </c>
      <c r="L63" s="90" t="s">
        <v>64</v>
      </c>
      <c r="M63" s="74">
        <f t="shared" si="0"/>
        <v>1.2E-2</v>
      </c>
      <c r="N63" s="89">
        <v>87</v>
      </c>
      <c r="O63" s="90" t="s">
        <v>64</v>
      </c>
      <c r="P63" s="74">
        <f t="shared" si="1"/>
        <v>8.6999999999999994E-3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1.226E-2</v>
      </c>
      <c r="F64" s="92">
        <v>1.799E-3</v>
      </c>
      <c r="G64" s="88">
        <f t="shared" si="3"/>
        <v>1.4059E-2</v>
      </c>
      <c r="H64" s="89">
        <v>57</v>
      </c>
      <c r="I64" s="90" t="s">
        <v>64</v>
      </c>
      <c r="J64" s="74">
        <f t="shared" si="4"/>
        <v>5.7000000000000002E-3</v>
      </c>
      <c r="K64" s="89">
        <v>127</v>
      </c>
      <c r="L64" s="90" t="s">
        <v>64</v>
      </c>
      <c r="M64" s="74">
        <f t="shared" si="0"/>
        <v>1.2699999999999999E-2</v>
      </c>
      <c r="N64" s="89">
        <v>92</v>
      </c>
      <c r="O64" s="90" t="s">
        <v>64</v>
      </c>
      <c r="P64" s="74">
        <f t="shared" si="1"/>
        <v>9.1999999999999998E-3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1.281E-2</v>
      </c>
      <c r="F65" s="92">
        <v>1.8209999999999999E-3</v>
      </c>
      <c r="G65" s="88">
        <f t="shared" si="3"/>
        <v>1.4631E-2</v>
      </c>
      <c r="H65" s="89">
        <v>61</v>
      </c>
      <c r="I65" s="90" t="s">
        <v>64</v>
      </c>
      <c r="J65" s="74">
        <f t="shared" si="4"/>
        <v>6.0999999999999995E-3</v>
      </c>
      <c r="K65" s="89">
        <v>134</v>
      </c>
      <c r="L65" s="90" t="s">
        <v>64</v>
      </c>
      <c r="M65" s="74">
        <f t="shared" si="0"/>
        <v>1.34E-2</v>
      </c>
      <c r="N65" s="89">
        <v>97</v>
      </c>
      <c r="O65" s="90" t="s">
        <v>64</v>
      </c>
      <c r="P65" s="74">
        <f t="shared" si="1"/>
        <v>9.7000000000000003E-3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1.333E-2</v>
      </c>
      <c r="F66" s="92">
        <v>1.8400000000000001E-3</v>
      </c>
      <c r="G66" s="88">
        <f t="shared" si="3"/>
        <v>1.5169999999999999E-2</v>
      </c>
      <c r="H66" s="89">
        <v>66</v>
      </c>
      <c r="I66" s="90" t="s">
        <v>64</v>
      </c>
      <c r="J66" s="74">
        <f t="shared" si="4"/>
        <v>6.6E-3</v>
      </c>
      <c r="K66" s="89">
        <v>141</v>
      </c>
      <c r="L66" s="90" t="s">
        <v>64</v>
      </c>
      <c r="M66" s="74">
        <f t="shared" si="0"/>
        <v>1.4099999999999998E-2</v>
      </c>
      <c r="N66" s="89">
        <v>102</v>
      </c>
      <c r="O66" s="90" t="s">
        <v>64</v>
      </c>
      <c r="P66" s="74">
        <f t="shared" si="1"/>
        <v>1.0199999999999999E-2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1.383E-2</v>
      </c>
      <c r="F67" s="92">
        <v>1.8569999999999999E-3</v>
      </c>
      <c r="G67" s="88">
        <f t="shared" si="3"/>
        <v>1.5687E-2</v>
      </c>
      <c r="H67" s="89">
        <v>70</v>
      </c>
      <c r="I67" s="90" t="s">
        <v>64</v>
      </c>
      <c r="J67" s="74">
        <f t="shared" si="4"/>
        <v>7.000000000000001E-3</v>
      </c>
      <c r="K67" s="89">
        <v>148</v>
      </c>
      <c r="L67" s="90" t="s">
        <v>64</v>
      </c>
      <c r="M67" s="74">
        <f t="shared" si="0"/>
        <v>1.4799999999999999E-2</v>
      </c>
      <c r="N67" s="89">
        <v>107</v>
      </c>
      <c r="O67" s="90" t="s">
        <v>64</v>
      </c>
      <c r="P67" s="74">
        <f t="shared" si="1"/>
        <v>1.0699999999999999E-2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1.4319999999999999E-2</v>
      </c>
      <c r="F68" s="92">
        <v>1.8710000000000001E-3</v>
      </c>
      <c r="G68" s="88">
        <f t="shared" si="3"/>
        <v>1.6191000000000001E-2</v>
      </c>
      <c r="H68" s="89">
        <v>74</v>
      </c>
      <c r="I68" s="90" t="s">
        <v>64</v>
      </c>
      <c r="J68" s="74">
        <f t="shared" si="4"/>
        <v>7.3999999999999995E-3</v>
      </c>
      <c r="K68" s="89">
        <v>154</v>
      </c>
      <c r="L68" s="90" t="s">
        <v>64</v>
      </c>
      <c r="M68" s="74">
        <f t="shared" si="0"/>
        <v>1.54E-2</v>
      </c>
      <c r="N68" s="89">
        <v>112</v>
      </c>
      <c r="O68" s="90" t="s">
        <v>64</v>
      </c>
      <c r="P68" s="74">
        <f t="shared" si="1"/>
        <v>1.12E-2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1.4789999999999999E-2</v>
      </c>
      <c r="F69" s="92">
        <v>1.8829999999999999E-3</v>
      </c>
      <c r="G69" s="88">
        <f t="shared" si="3"/>
        <v>1.6673E-2</v>
      </c>
      <c r="H69" s="89">
        <v>78</v>
      </c>
      <c r="I69" s="90" t="s">
        <v>64</v>
      </c>
      <c r="J69" s="74">
        <f t="shared" si="4"/>
        <v>7.7999999999999996E-3</v>
      </c>
      <c r="K69" s="89">
        <v>161</v>
      </c>
      <c r="L69" s="90" t="s">
        <v>64</v>
      </c>
      <c r="M69" s="74">
        <f t="shared" si="0"/>
        <v>1.61E-2</v>
      </c>
      <c r="N69" s="89">
        <v>117</v>
      </c>
      <c r="O69" s="90" t="s">
        <v>64</v>
      </c>
      <c r="P69" s="74">
        <f t="shared" si="1"/>
        <v>1.17E-2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1.524E-2</v>
      </c>
      <c r="F70" s="92">
        <v>1.8929999999999999E-3</v>
      </c>
      <c r="G70" s="88">
        <f t="shared" si="3"/>
        <v>1.7132999999999999E-2</v>
      </c>
      <c r="H70" s="89">
        <v>82</v>
      </c>
      <c r="I70" s="90" t="s">
        <v>64</v>
      </c>
      <c r="J70" s="74">
        <f t="shared" si="4"/>
        <v>8.2000000000000007E-3</v>
      </c>
      <c r="K70" s="89">
        <v>167</v>
      </c>
      <c r="L70" s="90" t="s">
        <v>64</v>
      </c>
      <c r="M70" s="74">
        <f t="shared" si="0"/>
        <v>1.67E-2</v>
      </c>
      <c r="N70" s="89">
        <v>121</v>
      </c>
      <c r="O70" s="90" t="s">
        <v>64</v>
      </c>
      <c r="P70" s="74">
        <f t="shared" si="1"/>
        <v>1.21E-2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1.5689999999999999E-2</v>
      </c>
      <c r="F71" s="92">
        <v>1.902E-3</v>
      </c>
      <c r="G71" s="88">
        <f t="shared" si="3"/>
        <v>1.7592E-2</v>
      </c>
      <c r="H71" s="89">
        <v>86</v>
      </c>
      <c r="I71" s="90" t="s">
        <v>64</v>
      </c>
      <c r="J71" s="74">
        <f t="shared" si="4"/>
        <v>8.6E-3</v>
      </c>
      <c r="K71" s="89">
        <v>173</v>
      </c>
      <c r="L71" s="90" t="s">
        <v>64</v>
      </c>
      <c r="M71" s="74">
        <f t="shared" si="0"/>
        <v>1.7299999999999999E-2</v>
      </c>
      <c r="N71" s="89">
        <v>126</v>
      </c>
      <c r="O71" s="90" t="s">
        <v>64</v>
      </c>
      <c r="P71" s="74">
        <f t="shared" si="1"/>
        <v>1.26E-2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1.653E-2</v>
      </c>
      <c r="F72" s="92">
        <v>1.916E-3</v>
      </c>
      <c r="G72" s="88">
        <f t="shared" si="3"/>
        <v>1.8446000000000001E-2</v>
      </c>
      <c r="H72" s="89">
        <v>94</v>
      </c>
      <c r="I72" s="90" t="s">
        <v>64</v>
      </c>
      <c r="J72" s="74">
        <f t="shared" si="4"/>
        <v>9.4000000000000004E-3</v>
      </c>
      <c r="K72" s="89">
        <v>185</v>
      </c>
      <c r="L72" s="90" t="s">
        <v>64</v>
      </c>
      <c r="M72" s="74">
        <f t="shared" si="0"/>
        <v>1.8499999999999999E-2</v>
      </c>
      <c r="N72" s="89">
        <v>135</v>
      </c>
      <c r="O72" s="90" t="s">
        <v>64</v>
      </c>
      <c r="P72" s="74">
        <f t="shared" si="1"/>
        <v>1.3500000000000002E-2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1.754E-2</v>
      </c>
      <c r="F73" s="92">
        <v>1.9289999999999999E-3</v>
      </c>
      <c r="G73" s="88">
        <f t="shared" si="3"/>
        <v>1.9469E-2</v>
      </c>
      <c r="H73" s="89">
        <v>105</v>
      </c>
      <c r="I73" s="90" t="s">
        <v>64</v>
      </c>
      <c r="J73" s="74">
        <f t="shared" si="4"/>
        <v>1.0499999999999999E-2</v>
      </c>
      <c r="K73" s="89">
        <v>199</v>
      </c>
      <c r="L73" s="90" t="s">
        <v>64</v>
      </c>
      <c r="M73" s="74">
        <f t="shared" si="0"/>
        <v>1.9900000000000001E-2</v>
      </c>
      <c r="N73" s="89">
        <v>146</v>
      </c>
      <c r="O73" s="90" t="s">
        <v>64</v>
      </c>
      <c r="P73" s="74">
        <f t="shared" si="1"/>
        <v>1.4599999999999998E-2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1.8489999999999999E-2</v>
      </c>
      <c r="F74" s="92">
        <v>1.9369999999999999E-3</v>
      </c>
      <c r="G74" s="88">
        <f t="shared" si="3"/>
        <v>2.0427000000000001E-2</v>
      </c>
      <c r="H74" s="89">
        <v>115</v>
      </c>
      <c r="I74" s="90" t="s">
        <v>64</v>
      </c>
      <c r="J74" s="74">
        <f t="shared" si="4"/>
        <v>1.15E-2</v>
      </c>
      <c r="K74" s="89">
        <v>213</v>
      </c>
      <c r="L74" s="90" t="s">
        <v>64</v>
      </c>
      <c r="M74" s="74">
        <f t="shared" si="0"/>
        <v>2.1299999999999999E-2</v>
      </c>
      <c r="N74" s="89">
        <v>156</v>
      </c>
      <c r="O74" s="90" t="s">
        <v>64</v>
      </c>
      <c r="P74" s="74">
        <f t="shared" si="1"/>
        <v>1.5599999999999999E-2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1.9390000000000001E-2</v>
      </c>
      <c r="F75" s="92">
        <v>1.941E-3</v>
      </c>
      <c r="G75" s="88">
        <f t="shared" si="3"/>
        <v>2.1331000000000003E-2</v>
      </c>
      <c r="H75" s="89">
        <v>125</v>
      </c>
      <c r="I75" s="90" t="s">
        <v>64</v>
      </c>
      <c r="J75" s="74">
        <f t="shared" si="4"/>
        <v>1.2500000000000001E-2</v>
      </c>
      <c r="K75" s="89">
        <v>227</v>
      </c>
      <c r="L75" s="90" t="s">
        <v>64</v>
      </c>
      <c r="M75" s="74">
        <f t="shared" si="0"/>
        <v>2.2700000000000001E-2</v>
      </c>
      <c r="N75" s="89">
        <v>166</v>
      </c>
      <c r="O75" s="90" t="s">
        <v>64</v>
      </c>
      <c r="P75" s="74">
        <f t="shared" si="1"/>
        <v>1.66E-2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2.0250000000000001E-2</v>
      </c>
      <c r="F76" s="92">
        <v>1.9419999999999999E-3</v>
      </c>
      <c r="G76" s="88">
        <f t="shared" si="3"/>
        <v>2.2192E-2</v>
      </c>
      <c r="H76" s="89">
        <v>135</v>
      </c>
      <c r="I76" s="90" t="s">
        <v>64</v>
      </c>
      <c r="J76" s="74">
        <f t="shared" si="4"/>
        <v>1.3500000000000002E-2</v>
      </c>
      <c r="K76" s="89">
        <v>240</v>
      </c>
      <c r="L76" s="90" t="s">
        <v>64</v>
      </c>
      <c r="M76" s="74">
        <f t="shared" si="0"/>
        <v>2.4E-2</v>
      </c>
      <c r="N76" s="89">
        <v>176</v>
      </c>
      <c r="O76" s="90" t="s">
        <v>64</v>
      </c>
      <c r="P76" s="74">
        <f t="shared" si="1"/>
        <v>1.7599999999999998E-2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2.1080000000000002E-2</v>
      </c>
      <c r="F77" s="92">
        <v>1.941E-3</v>
      </c>
      <c r="G77" s="88">
        <f t="shared" si="3"/>
        <v>2.3021E-2</v>
      </c>
      <c r="H77" s="89">
        <v>145</v>
      </c>
      <c r="I77" s="90" t="s">
        <v>64</v>
      </c>
      <c r="J77" s="74">
        <f t="shared" si="4"/>
        <v>1.4499999999999999E-2</v>
      </c>
      <c r="K77" s="89">
        <v>253</v>
      </c>
      <c r="L77" s="90" t="s">
        <v>64</v>
      </c>
      <c r="M77" s="74">
        <f t="shared" si="0"/>
        <v>2.53E-2</v>
      </c>
      <c r="N77" s="89">
        <v>185</v>
      </c>
      <c r="O77" s="90" t="s">
        <v>64</v>
      </c>
      <c r="P77" s="74">
        <f t="shared" si="1"/>
        <v>1.8499999999999999E-2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2.1870000000000001E-2</v>
      </c>
      <c r="F78" s="92">
        <v>1.9380000000000001E-3</v>
      </c>
      <c r="G78" s="88">
        <f t="shared" si="3"/>
        <v>2.3807999999999999E-2</v>
      </c>
      <c r="H78" s="89">
        <v>155</v>
      </c>
      <c r="I78" s="90" t="s">
        <v>64</v>
      </c>
      <c r="J78" s="74">
        <f t="shared" si="4"/>
        <v>1.55E-2</v>
      </c>
      <c r="K78" s="89">
        <v>265</v>
      </c>
      <c r="L78" s="90" t="s">
        <v>64</v>
      </c>
      <c r="M78" s="74">
        <f t="shared" si="0"/>
        <v>2.6500000000000003E-2</v>
      </c>
      <c r="N78" s="89">
        <v>195</v>
      </c>
      <c r="O78" s="90" t="s">
        <v>64</v>
      </c>
      <c r="P78" s="74">
        <f t="shared" si="1"/>
        <v>1.95E-2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2.264E-2</v>
      </c>
      <c r="F79" s="92">
        <v>1.933E-3</v>
      </c>
      <c r="G79" s="88">
        <f t="shared" si="3"/>
        <v>2.4573000000000001E-2</v>
      </c>
      <c r="H79" s="89">
        <v>166</v>
      </c>
      <c r="I79" s="90" t="s">
        <v>64</v>
      </c>
      <c r="J79" s="74">
        <f t="shared" si="4"/>
        <v>1.66E-2</v>
      </c>
      <c r="K79" s="89">
        <v>277</v>
      </c>
      <c r="L79" s="90" t="s">
        <v>64</v>
      </c>
      <c r="M79" s="74">
        <f t="shared" si="0"/>
        <v>2.7700000000000002E-2</v>
      </c>
      <c r="N79" s="89">
        <v>204</v>
      </c>
      <c r="O79" s="90" t="s">
        <v>64</v>
      </c>
      <c r="P79" s="74">
        <f t="shared" si="1"/>
        <v>2.0399999999999998E-2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2.3380000000000001E-2</v>
      </c>
      <c r="F80" s="92">
        <v>1.928E-3</v>
      </c>
      <c r="G80" s="88">
        <f t="shared" si="3"/>
        <v>2.5308000000000001E-2</v>
      </c>
      <c r="H80" s="89">
        <v>176</v>
      </c>
      <c r="I80" s="90" t="s">
        <v>64</v>
      </c>
      <c r="J80" s="74">
        <f t="shared" si="4"/>
        <v>1.7599999999999998E-2</v>
      </c>
      <c r="K80" s="89">
        <v>289</v>
      </c>
      <c r="L80" s="90" t="s">
        <v>64</v>
      </c>
      <c r="M80" s="74">
        <f t="shared" si="0"/>
        <v>2.8899999999999999E-2</v>
      </c>
      <c r="N80" s="89">
        <v>213</v>
      </c>
      <c r="O80" s="90" t="s">
        <v>64</v>
      </c>
      <c r="P80" s="74">
        <f t="shared" si="1"/>
        <v>2.1299999999999999E-2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2.4570000000000002E-2</v>
      </c>
      <c r="F81" s="92">
        <v>1.9139999999999999E-3</v>
      </c>
      <c r="G81" s="88">
        <f t="shared" si="3"/>
        <v>2.6484000000000001E-2</v>
      </c>
      <c r="H81" s="89">
        <v>196</v>
      </c>
      <c r="I81" s="90" t="s">
        <v>64</v>
      </c>
      <c r="J81" s="74">
        <f t="shared" si="4"/>
        <v>1.9599999999999999E-2</v>
      </c>
      <c r="K81" s="89">
        <v>312</v>
      </c>
      <c r="L81" s="90" t="s">
        <v>64</v>
      </c>
      <c r="M81" s="74">
        <f t="shared" si="0"/>
        <v>3.1199999999999999E-2</v>
      </c>
      <c r="N81" s="89">
        <v>231</v>
      </c>
      <c r="O81" s="90" t="s">
        <v>64</v>
      </c>
      <c r="P81" s="74">
        <f t="shared" si="1"/>
        <v>2.3100000000000002E-2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2.5680000000000001E-2</v>
      </c>
      <c r="F82" s="92">
        <v>1.8979999999999999E-3</v>
      </c>
      <c r="G82" s="88">
        <f t="shared" si="3"/>
        <v>2.7578000000000002E-2</v>
      </c>
      <c r="H82" s="89">
        <v>217</v>
      </c>
      <c r="I82" s="90" t="s">
        <v>64</v>
      </c>
      <c r="J82" s="74">
        <f t="shared" si="4"/>
        <v>2.1700000000000001E-2</v>
      </c>
      <c r="K82" s="89">
        <v>335</v>
      </c>
      <c r="L82" s="90" t="s">
        <v>64</v>
      </c>
      <c r="M82" s="74">
        <f t="shared" si="0"/>
        <v>3.3500000000000002E-2</v>
      </c>
      <c r="N82" s="89">
        <v>248</v>
      </c>
      <c r="O82" s="90" t="s">
        <v>64</v>
      </c>
      <c r="P82" s="74">
        <f t="shared" si="1"/>
        <v>2.4799999999999999E-2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2.673E-2</v>
      </c>
      <c r="F83" s="92">
        <v>1.8799999999999999E-3</v>
      </c>
      <c r="G83" s="88">
        <f t="shared" si="3"/>
        <v>2.861E-2</v>
      </c>
      <c r="H83" s="89">
        <v>238</v>
      </c>
      <c r="I83" s="90" t="s">
        <v>64</v>
      </c>
      <c r="J83" s="74">
        <f t="shared" si="4"/>
        <v>2.3799999999999998E-2</v>
      </c>
      <c r="K83" s="89">
        <v>356</v>
      </c>
      <c r="L83" s="90" t="s">
        <v>64</v>
      </c>
      <c r="M83" s="74">
        <f t="shared" si="0"/>
        <v>3.56E-2</v>
      </c>
      <c r="N83" s="89">
        <v>265</v>
      </c>
      <c r="O83" s="90" t="s">
        <v>64</v>
      </c>
      <c r="P83" s="74">
        <f t="shared" si="1"/>
        <v>2.6500000000000003E-2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2.7730000000000001E-2</v>
      </c>
      <c r="F84" s="92">
        <v>1.861E-3</v>
      </c>
      <c r="G84" s="88">
        <f t="shared" si="3"/>
        <v>2.9591000000000003E-2</v>
      </c>
      <c r="H84" s="89">
        <v>259</v>
      </c>
      <c r="I84" s="90" t="s">
        <v>64</v>
      </c>
      <c r="J84" s="74">
        <f t="shared" si="4"/>
        <v>2.5899999999999999E-2</v>
      </c>
      <c r="K84" s="89">
        <v>378</v>
      </c>
      <c r="L84" s="90" t="s">
        <v>64</v>
      </c>
      <c r="M84" s="74">
        <f t="shared" ref="M84:M147" si="6">K84/1000/10</f>
        <v>3.78E-2</v>
      </c>
      <c r="N84" s="89">
        <v>281</v>
      </c>
      <c r="O84" s="90" t="s">
        <v>64</v>
      </c>
      <c r="P84" s="74">
        <f t="shared" ref="P84:P142" si="7">N84/1000/10</f>
        <v>2.8100000000000003E-2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2.8680000000000001E-2</v>
      </c>
      <c r="F85" s="92">
        <v>1.841E-3</v>
      </c>
      <c r="G85" s="88">
        <f t="shared" ref="G85:G148" si="8">E85+F85</f>
        <v>3.0521E-2</v>
      </c>
      <c r="H85" s="89">
        <v>280</v>
      </c>
      <c r="I85" s="90" t="s">
        <v>64</v>
      </c>
      <c r="J85" s="74">
        <f t="shared" ref="J85:J125" si="9">H85/1000/10</f>
        <v>2.8000000000000004E-2</v>
      </c>
      <c r="K85" s="89">
        <v>399</v>
      </c>
      <c r="L85" s="90" t="s">
        <v>64</v>
      </c>
      <c r="M85" s="74">
        <f t="shared" si="6"/>
        <v>3.9900000000000005E-2</v>
      </c>
      <c r="N85" s="89">
        <v>298</v>
      </c>
      <c r="O85" s="90" t="s">
        <v>64</v>
      </c>
      <c r="P85" s="74">
        <f t="shared" si="7"/>
        <v>2.98E-2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2.9590000000000002E-2</v>
      </c>
      <c r="F86" s="92">
        <v>1.8209999999999999E-3</v>
      </c>
      <c r="G86" s="88">
        <f t="shared" si="8"/>
        <v>3.1411000000000001E-2</v>
      </c>
      <c r="H86" s="89">
        <v>302</v>
      </c>
      <c r="I86" s="90" t="s">
        <v>64</v>
      </c>
      <c r="J86" s="74">
        <f t="shared" si="9"/>
        <v>3.0199999999999998E-2</v>
      </c>
      <c r="K86" s="89">
        <v>419</v>
      </c>
      <c r="L86" s="90" t="s">
        <v>64</v>
      </c>
      <c r="M86" s="74">
        <f t="shared" si="6"/>
        <v>4.19E-2</v>
      </c>
      <c r="N86" s="89">
        <v>314</v>
      </c>
      <c r="O86" s="90" t="s">
        <v>64</v>
      </c>
      <c r="P86" s="74">
        <f t="shared" si="7"/>
        <v>3.1399999999999997E-2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3.1309999999999998E-2</v>
      </c>
      <c r="F87" s="92">
        <v>1.7799999999999999E-3</v>
      </c>
      <c r="G87" s="88">
        <f t="shared" si="8"/>
        <v>3.3089999999999994E-2</v>
      </c>
      <c r="H87" s="89">
        <v>345</v>
      </c>
      <c r="I87" s="90" t="s">
        <v>64</v>
      </c>
      <c r="J87" s="74">
        <f t="shared" si="9"/>
        <v>3.4499999999999996E-2</v>
      </c>
      <c r="K87" s="89">
        <v>459</v>
      </c>
      <c r="L87" s="90" t="s">
        <v>64</v>
      </c>
      <c r="M87" s="74">
        <f t="shared" si="6"/>
        <v>4.5900000000000003E-2</v>
      </c>
      <c r="N87" s="89">
        <v>345</v>
      </c>
      <c r="O87" s="90" t="s">
        <v>64</v>
      </c>
      <c r="P87" s="74">
        <f t="shared" si="7"/>
        <v>3.4499999999999996E-2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3.2910000000000002E-2</v>
      </c>
      <c r="F88" s="92">
        <v>1.74E-3</v>
      </c>
      <c r="G88" s="88">
        <f t="shared" si="8"/>
        <v>3.465E-2</v>
      </c>
      <c r="H88" s="89">
        <v>388</v>
      </c>
      <c r="I88" s="90" t="s">
        <v>64</v>
      </c>
      <c r="J88" s="74">
        <f t="shared" si="9"/>
        <v>3.8800000000000001E-2</v>
      </c>
      <c r="K88" s="89">
        <v>497</v>
      </c>
      <c r="L88" s="90" t="s">
        <v>64</v>
      </c>
      <c r="M88" s="74">
        <f t="shared" si="6"/>
        <v>4.9700000000000001E-2</v>
      </c>
      <c r="N88" s="89">
        <v>375</v>
      </c>
      <c r="O88" s="90" t="s">
        <v>64</v>
      </c>
      <c r="P88" s="74">
        <f t="shared" si="7"/>
        <v>3.7499999999999999E-2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3.4419999999999999E-2</v>
      </c>
      <c r="F89" s="92">
        <v>1.6999999999999999E-3</v>
      </c>
      <c r="G89" s="88">
        <f t="shared" si="8"/>
        <v>3.6119999999999999E-2</v>
      </c>
      <c r="H89" s="89">
        <v>432</v>
      </c>
      <c r="I89" s="90" t="s">
        <v>64</v>
      </c>
      <c r="J89" s="74">
        <f t="shared" si="9"/>
        <v>4.3200000000000002E-2</v>
      </c>
      <c r="K89" s="89">
        <v>534</v>
      </c>
      <c r="L89" s="90" t="s">
        <v>64</v>
      </c>
      <c r="M89" s="74">
        <f t="shared" si="6"/>
        <v>5.3400000000000003E-2</v>
      </c>
      <c r="N89" s="89">
        <v>405</v>
      </c>
      <c r="O89" s="90" t="s">
        <v>64</v>
      </c>
      <c r="P89" s="74">
        <f t="shared" si="7"/>
        <v>4.0500000000000001E-2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3.5839999999999997E-2</v>
      </c>
      <c r="F90" s="92">
        <v>1.6620000000000001E-3</v>
      </c>
      <c r="G90" s="88">
        <f t="shared" si="8"/>
        <v>3.7501999999999994E-2</v>
      </c>
      <c r="H90" s="89">
        <v>476</v>
      </c>
      <c r="I90" s="90" t="s">
        <v>64</v>
      </c>
      <c r="J90" s="74">
        <f t="shared" si="9"/>
        <v>4.7599999999999996E-2</v>
      </c>
      <c r="K90" s="89">
        <v>569</v>
      </c>
      <c r="L90" s="90" t="s">
        <v>64</v>
      </c>
      <c r="M90" s="74">
        <f t="shared" si="6"/>
        <v>5.6899999999999992E-2</v>
      </c>
      <c r="N90" s="89">
        <v>434</v>
      </c>
      <c r="O90" s="90" t="s">
        <v>64</v>
      </c>
      <c r="P90" s="74">
        <f t="shared" si="7"/>
        <v>4.3400000000000001E-2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3.7190000000000001E-2</v>
      </c>
      <c r="F91" s="92">
        <v>1.6260000000000001E-3</v>
      </c>
      <c r="G91" s="88">
        <f t="shared" si="8"/>
        <v>3.8816000000000003E-2</v>
      </c>
      <c r="H91" s="89">
        <v>521</v>
      </c>
      <c r="I91" s="90" t="s">
        <v>64</v>
      </c>
      <c r="J91" s="74">
        <f t="shared" si="9"/>
        <v>5.21E-2</v>
      </c>
      <c r="K91" s="89">
        <v>604</v>
      </c>
      <c r="L91" s="90" t="s">
        <v>64</v>
      </c>
      <c r="M91" s="74">
        <f t="shared" si="6"/>
        <v>6.0399999999999995E-2</v>
      </c>
      <c r="N91" s="89">
        <v>462</v>
      </c>
      <c r="O91" s="90" t="s">
        <v>64</v>
      </c>
      <c r="P91" s="74">
        <f t="shared" si="7"/>
        <v>4.6200000000000005E-2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3.848E-2</v>
      </c>
      <c r="F92" s="92">
        <v>1.591E-3</v>
      </c>
      <c r="G92" s="88">
        <f t="shared" si="8"/>
        <v>4.0071000000000002E-2</v>
      </c>
      <c r="H92" s="89">
        <v>565</v>
      </c>
      <c r="I92" s="90" t="s">
        <v>64</v>
      </c>
      <c r="J92" s="74">
        <f t="shared" si="9"/>
        <v>5.6499999999999995E-2</v>
      </c>
      <c r="K92" s="89">
        <v>638</v>
      </c>
      <c r="L92" s="90" t="s">
        <v>64</v>
      </c>
      <c r="M92" s="74">
        <f t="shared" si="6"/>
        <v>6.3799999999999996E-2</v>
      </c>
      <c r="N92" s="89">
        <v>489</v>
      </c>
      <c r="O92" s="90" t="s">
        <v>64</v>
      </c>
      <c r="P92" s="74">
        <f t="shared" si="7"/>
        <v>4.8899999999999999E-2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3.9710000000000002E-2</v>
      </c>
      <c r="F93" s="92">
        <v>1.557E-3</v>
      </c>
      <c r="G93" s="88">
        <f t="shared" si="8"/>
        <v>4.1267000000000005E-2</v>
      </c>
      <c r="H93" s="89">
        <v>610</v>
      </c>
      <c r="I93" s="90" t="s">
        <v>64</v>
      </c>
      <c r="J93" s="74">
        <f t="shared" si="9"/>
        <v>6.0999999999999999E-2</v>
      </c>
      <c r="K93" s="89">
        <v>670</v>
      </c>
      <c r="L93" s="90" t="s">
        <v>64</v>
      </c>
      <c r="M93" s="74">
        <f t="shared" si="6"/>
        <v>6.7000000000000004E-2</v>
      </c>
      <c r="N93" s="89">
        <v>516</v>
      </c>
      <c r="O93" s="90" t="s">
        <v>64</v>
      </c>
      <c r="P93" s="74">
        <f t="shared" si="7"/>
        <v>5.16E-2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4.0890000000000003E-2</v>
      </c>
      <c r="F94" s="92">
        <v>1.5250000000000001E-3</v>
      </c>
      <c r="G94" s="88">
        <f t="shared" si="8"/>
        <v>4.2415000000000001E-2</v>
      </c>
      <c r="H94" s="89">
        <v>656</v>
      </c>
      <c r="I94" s="90" t="s">
        <v>64</v>
      </c>
      <c r="J94" s="74">
        <f t="shared" si="9"/>
        <v>6.5600000000000006E-2</v>
      </c>
      <c r="K94" s="89">
        <v>702</v>
      </c>
      <c r="L94" s="90" t="s">
        <v>64</v>
      </c>
      <c r="M94" s="74">
        <f t="shared" si="6"/>
        <v>7.0199999999999999E-2</v>
      </c>
      <c r="N94" s="89">
        <v>543</v>
      </c>
      <c r="O94" s="90" t="s">
        <v>64</v>
      </c>
      <c r="P94" s="74">
        <f t="shared" si="7"/>
        <v>5.4300000000000001E-2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4.2029999999999998E-2</v>
      </c>
      <c r="F95" s="92">
        <v>1.4940000000000001E-3</v>
      </c>
      <c r="G95" s="88">
        <f t="shared" si="8"/>
        <v>4.3524E-2</v>
      </c>
      <c r="H95" s="89">
        <v>701</v>
      </c>
      <c r="I95" s="90" t="s">
        <v>64</v>
      </c>
      <c r="J95" s="74">
        <f t="shared" si="9"/>
        <v>7.0099999999999996E-2</v>
      </c>
      <c r="K95" s="89">
        <v>733</v>
      </c>
      <c r="L95" s="90" t="s">
        <v>64</v>
      </c>
      <c r="M95" s="74">
        <f t="shared" si="6"/>
        <v>7.3300000000000004E-2</v>
      </c>
      <c r="N95" s="89">
        <v>569</v>
      </c>
      <c r="O95" s="90" t="s">
        <v>64</v>
      </c>
      <c r="P95" s="74">
        <f t="shared" si="7"/>
        <v>5.6899999999999992E-2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4.3130000000000002E-2</v>
      </c>
      <c r="F96" s="92">
        <v>1.464E-3</v>
      </c>
      <c r="G96" s="88">
        <f t="shared" si="8"/>
        <v>4.4594000000000002E-2</v>
      </c>
      <c r="H96" s="89">
        <v>747</v>
      </c>
      <c r="I96" s="90" t="s">
        <v>64</v>
      </c>
      <c r="J96" s="74">
        <f t="shared" si="9"/>
        <v>7.4700000000000003E-2</v>
      </c>
      <c r="K96" s="89">
        <v>763</v>
      </c>
      <c r="L96" s="90" t="s">
        <v>64</v>
      </c>
      <c r="M96" s="74">
        <f t="shared" si="6"/>
        <v>7.6300000000000007E-2</v>
      </c>
      <c r="N96" s="89">
        <v>594</v>
      </c>
      <c r="O96" s="90" t="s">
        <v>64</v>
      </c>
      <c r="P96" s="74">
        <f t="shared" si="7"/>
        <v>5.9399999999999994E-2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4.419E-2</v>
      </c>
      <c r="F97" s="92">
        <v>1.436E-3</v>
      </c>
      <c r="G97" s="88">
        <f t="shared" si="8"/>
        <v>4.5626E-2</v>
      </c>
      <c r="H97" s="89">
        <v>792</v>
      </c>
      <c r="I97" s="90" t="s">
        <v>64</v>
      </c>
      <c r="J97" s="74">
        <f t="shared" si="9"/>
        <v>7.9200000000000007E-2</v>
      </c>
      <c r="K97" s="89">
        <v>793</v>
      </c>
      <c r="L97" s="90" t="s">
        <v>64</v>
      </c>
      <c r="M97" s="74">
        <f t="shared" si="6"/>
        <v>7.9300000000000009E-2</v>
      </c>
      <c r="N97" s="89">
        <v>619</v>
      </c>
      <c r="O97" s="90" t="s">
        <v>64</v>
      </c>
      <c r="P97" s="74">
        <f t="shared" si="7"/>
        <v>6.1899999999999997E-2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4.6210000000000001E-2</v>
      </c>
      <c r="F98" s="92">
        <v>1.3829999999999999E-3</v>
      </c>
      <c r="G98" s="88">
        <f t="shared" si="8"/>
        <v>4.7593000000000003E-2</v>
      </c>
      <c r="H98" s="89">
        <v>884</v>
      </c>
      <c r="I98" s="90" t="s">
        <v>64</v>
      </c>
      <c r="J98" s="74">
        <f t="shared" si="9"/>
        <v>8.8400000000000006E-2</v>
      </c>
      <c r="K98" s="89">
        <v>849</v>
      </c>
      <c r="L98" s="90" t="s">
        <v>64</v>
      </c>
      <c r="M98" s="74">
        <f t="shared" si="6"/>
        <v>8.4900000000000003E-2</v>
      </c>
      <c r="N98" s="89">
        <v>668</v>
      </c>
      <c r="O98" s="90" t="s">
        <v>64</v>
      </c>
      <c r="P98" s="74">
        <f t="shared" si="7"/>
        <v>6.6799999999999998E-2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4.8590000000000001E-2</v>
      </c>
      <c r="F99" s="92">
        <v>1.323E-3</v>
      </c>
      <c r="G99" s="88">
        <f t="shared" si="8"/>
        <v>4.9912999999999999E-2</v>
      </c>
      <c r="H99" s="89">
        <v>999</v>
      </c>
      <c r="I99" s="90" t="s">
        <v>64</v>
      </c>
      <c r="J99" s="74">
        <f t="shared" si="9"/>
        <v>9.9900000000000003E-2</v>
      </c>
      <c r="K99" s="89">
        <v>916</v>
      </c>
      <c r="L99" s="90" t="s">
        <v>64</v>
      </c>
      <c r="M99" s="74">
        <f t="shared" si="6"/>
        <v>9.1600000000000001E-2</v>
      </c>
      <c r="N99" s="89">
        <v>727</v>
      </c>
      <c r="O99" s="90" t="s">
        <v>64</v>
      </c>
      <c r="P99" s="74">
        <f t="shared" si="7"/>
        <v>7.2700000000000001E-2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5.0810000000000001E-2</v>
      </c>
      <c r="F100" s="92">
        <v>1.2689999999999999E-3</v>
      </c>
      <c r="G100" s="88">
        <f t="shared" si="8"/>
        <v>5.2079E-2</v>
      </c>
      <c r="H100" s="89">
        <v>1115</v>
      </c>
      <c r="I100" s="90" t="s">
        <v>64</v>
      </c>
      <c r="J100" s="74">
        <f t="shared" si="9"/>
        <v>0.1115</v>
      </c>
      <c r="K100" s="89">
        <v>980</v>
      </c>
      <c r="L100" s="90" t="s">
        <v>64</v>
      </c>
      <c r="M100" s="74">
        <f t="shared" si="6"/>
        <v>9.8000000000000004E-2</v>
      </c>
      <c r="N100" s="89">
        <v>784</v>
      </c>
      <c r="O100" s="90" t="s">
        <v>64</v>
      </c>
      <c r="P100" s="74">
        <f t="shared" si="7"/>
        <v>7.8399999999999997E-2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5.2900000000000003E-2</v>
      </c>
      <c r="F101" s="92">
        <v>1.2199999999999999E-3</v>
      </c>
      <c r="G101" s="88">
        <f t="shared" si="8"/>
        <v>5.4120000000000001E-2</v>
      </c>
      <c r="H101" s="89">
        <v>1231</v>
      </c>
      <c r="I101" s="90" t="s">
        <v>64</v>
      </c>
      <c r="J101" s="74">
        <f t="shared" si="9"/>
        <v>0.12310000000000001</v>
      </c>
      <c r="K101" s="89">
        <v>1041</v>
      </c>
      <c r="L101" s="90" t="s">
        <v>64</v>
      </c>
      <c r="M101" s="74">
        <f t="shared" si="6"/>
        <v>0.1041</v>
      </c>
      <c r="N101" s="89">
        <v>838</v>
      </c>
      <c r="O101" s="90" t="s">
        <v>64</v>
      </c>
      <c r="P101" s="74">
        <f t="shared" si="7"/>
        <v>8.3799999999999999E-2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5.4890000000000001E-2</v>
      </c>
      <c r="F102" s="92">
        <v>1.175E-3</v>
      </c>
      <c r="G102" s="88">
        <f t="shared" si="8"/>
        <v>5.6065000000000004E-2</v>
      </c>
      <c r="H102" s="89">
        <v>1347</v>
      </c>
      <c r="I102" s="90" t="s">
        <v>64</v>
      </c>
      <c r="J102" s="74">
        <f t="shared" si="9"/>
        <v>0.13469999999999999</v>
      </c>
      <c r="K102" s="89">
        <v>1099</v>
      </c>
      <c r="L102" s="90" t="s">
        <v>64</v>
      </c>
      <c r="M102" s="74">
        <f t="shared" si="6"/>
        <v>0.1099</v>
      </c>
      <c r="N102" s="89">
        <v>891</v>
      </c>
      <c r="O102" s="90" t="s">
        <v>64</v>
      </c>
      <c r="P102" s="74">
        <f t="shared" si="7"/>
        <v>8.9099999999999999E-2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5.6779999999999997E-2</v>
      </c>
      <c r="F103" s="92">
        <v>1.1329999999999999E-3</v>
      </c>
      <c r="G103" s="88">
        <f t="shared" si="8"/>
        <v>5.7912999999999999E-2</v>
      </c>
      <c r="H103" s="89">
        <v>1463</v>
      </c>
      <c r="I103" s="90" t="s">
        <v>64</v>
      </c>
      <c r="J103" s="74">
        <f t="shared" si="9"/>
        <v>0.14630000000000001</v>
      </c>
      <c r="K103" s="89">
        <v>1154</v>
      </c>
      <c r="L103" s="90" t="s">
        <v>64</v>
      </c>
      <c r="M103" s="74">
        <f t="shared" si="6"/>
        <v>0.11539999999999999</v>
      </c>
      <c r="N103" s="89">
        <v>942</v>
      </c>
      <c r="O103" s="90" t="s">
        <v>64</v>
      </c>
      <c r="P103" s="74">
        <f t="shared" si="7"/>
        <v>9.4199999999999992E-2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5.858E-2</v>
      </c>
      <c r="F104" s="92">
        <v>1.0950000000000001E-3</v>
      </c>
      <c r="G104" s="88">
        <f t="shared" si="8"/>
        <v>5.9674999999999999E-2</v>
      </c>
      <c r="H104" s="89">
        <v>1579</v>
      </c>
      <c r="I104" s="90" t="s">
        <v>64</v>
      </c>
      <c r="J104" s="74">
        <f t="shared" si="9"/>
        <v>0.15789999999999998</v>
      </c>
      <c r="K104" s="89">
        <v>1208</v>
      </c>
      <c r="L104" s="90" t="s">
        <v>64</v>
      </c>
      <c r="M104" s="74">
        <f t="shared" si="6"/>
        <v>0.12079999999999999</v>
      </c>
      <c r="N104" s="89">
        <v>992</v>
      </c>
      <c r="O104" s="90" t="s">
        <v>64</v>
      </c>
      <c r="P104" s="74">
        <f t="shared" si="7"/>
        <v>9.9199999999999997E-2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6.0299999999999999E-2</v>
      </c>
      <c r="F105" s="92">
        <v>1.06E-3</v>
      </c>
      <c r="G105" s="88">
        <f t="shared" si="8"/>
        <v>6.1359999999999998E-2</v>
      </c>
      <c r="H105" s="89">
        <v>1694</v>
      </c>
      <c r="I105" s="90" t="s">
        <v>64</v>
      </c>
      <c r="J105" s="74">
        <f t="shared" si="9"/>
        <v>0.1694</v>
      </c>
      <c r="K105" s="89">
        <v>1259</v>
      </c>
      <c r="L105" s="90" t="s">
        <v>64</v>
      </c>
      <c r="M105" s="74">
        <f t="shared" si="6"/>
        <v>0.12589999999999998</v>
      </c>
      <c r="N105" s="89">
        <v>1041</v>
      </c>
      <c r="O105" s="90" t="s">
        <v>64</v>
      </c>
      <c r="P105" s="74">
        <f t="shared" si="7"/>
        <v>0.1041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6.1949999999999998E-2</v>
      </c>
      <c r="F106" s="92">
        <v>1.0280000000000001E-3</v>
      </c>
      <c r="G106" s="88">
        <f t="shared" si="8"/>
        <v>6.2977999999999992E-2</v>
      </c>
      <c r="H106" s="89">
        <v>1810</v>
      </c>
      <c r="I106" s="90" t="s">
        <v>64</v>
      </c>
      <c r="J106" s="74">
        <f t="shared" si="9"/>
        <v>0.18099999999999999</v>
      </c>
      <c r="K106" s="89">
        <v>1307</v>
      </c>
      <c r="L106" s="90" t="s">
        <v>64</v>
      </c>
      <c r="M106" s="74">
        <f t="shared" si="6"/>
        <v>0.13069999999999998</v>
      </c>
      <c r="N106" s="89">
        <v>1088</v>
      </c>
      <c r="O106" s="90" t="s">
        <v>64</v>
      </c>
      <c r="P106" s="74">
        <f t="shared" si="7"/>
        <v>0.10880000000000001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6.5070000000000003E-2</v>
      </c>
      <c r="F107" s="92">
        <v>9.6909999999999997E-4</v>
      </c>
      <c r="G107" s="88">
        <f t="shared" si="8"/>
        <v>6.6039100000000003E-2</v>
      </c>
      <c r="H107" s="89">
        <v>2040</v>
      </c>
      <c r="I107" s="90" t="s">
        <v>64</v>
      </c>
      <c r="J107" s="74">
        <f t="shared" si="9"/>
        <v>0.20400000000000001</v>
      </c>
      <c r="K107" s="89">
        <v>1400</v>
      </c>
      <c r="L107" s="90" t="s">
        <v>64</v>
      </c>
      <c r="M107" s="74">
        <f t="shared" si="6"/>
        <v>0.13999999999999999</v>
      </c>
      <c r="N107" s="89">
        <v>1178</v>
      </c>
      <c r="O107" s="90" t="s">
        <v>64</v>
      </c>
      <c r="P107" s="74">
        <f t="shared" si="7"/>
        <v>0.11779999999999999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6.7970000000000003E-2</v>
      </c>
      <c r="F108" s="92">
        <v>9.1790000000000003E-4</v>
      </c>
      <c r="G108" s="88">
        <f t="shared" si="8"/>
        <v>6.8887900000000002E-2</v>
      </c>
      <c r="H108" s="89">
        <v>2268</v>
      </c>
      <c r="I108" s="90" t="s">
        <v>64</v>
      </c>
      <c r="J108" s="74">
        <f t="shared" si="9"/>
        <v>0.22679999999999997</v>
      </c>
      <c r="K108" s="89">
        <v>1485</v>
      </c>
      <c r="L108" s="90" t="s">
        <v>64</v>
      </c>
      <c r="M108" s="74">
        <f t="shared" si="6"/>
        <v>0.14850000000000002</v>
      </c>
      <c r="N108" s="89">
        <v>1264</v>
      </c>
      <c r="O108" s="90" t="s">
        <v>64</v>
      </c>
      <c r="P108" s="74">
        <f t="shared" si="7"/>
        <v>0.12640000000000001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7.0680000000000007E-2</v>
      </c>
      <c r="F109" s="92">
        <v>8.7259999999999996E-4</v>
      </c>
      <c r="G109" s="88">
        <f t="shared" si="8"/>
        <v>7.1552600000000008E-2</v>
      </c>
      <c r="H109" s="89">
        <v>2496</v>
      </c>
      <c r="I109" s="90" t="s">
        <v>64</v>
      </c>
      <c r="J109" s="74">
        <f t="shared" si="9"/>
        <v>0.24959999999999999</v>
      </c>
      <c r="K109" s="89">
        <v>1566</v>
      </c>
      <c r="L109" s="90" t="s">
        <v>64</v>
      </c>
      <c r="M109" s="74">
        <f t="shared" si="6"/>
        <v>0.15660000000000002</v>
      </c>
      <c r="N109" s="89">
        <v>1347</v>
      </c>
      <c r="O109" s="90" t="s">
        <v>64</v>
      </c>
      <c r="P109" s="74">
        <f t="shared" si="7"/>
        <v>0.13469999999999999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7.3230000000000003E-2</v>
      </c>
      <c r="F110" s="92">
        <v>8.3239999999999996E-4</v>
      </c>
      <c r="G110" s="88">
        <f t="shared" si="8"/>
        <v>7.40624E-2</v>
      </c>
      <c r="H110" s="89">
        <v>2721</v>
      </c>
      <c r="I110" s="90" t="s">
        <v>64</v>
      </c>
      <c r="J110" s="74">
        <f t="shared" si="9"/>
        <v>0.27210000000000001</v>
      </c>
      <c r="K110" s="89">
        <v>1641</v>
      </c>
      <c r="L110" s="90" t="s">
        <v>64</v>
      </c>
      <c r="M110" s="74">
        <f t="shared" si="6"/>
        <v>0.1641</v>
      </c>
      <c r="N110" s="89">
        <v>1425</v>
      </c>
      <c r="O110" s="90" t="s">
        <v>64</v>
      </c>
      <c r="P110" s="74">
        <f t="shared" si="7"/>
        <v>0.14250000000000002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7.5620000000000007E-2</v>
      </c>
      <c r="F111" s="92">
        <v>7.9619999999999995E-4</v>
      </c>
      <c r="G111" s="88">
        <f t="shared" si="8"/>
        <v>7.6416200000000004E-2</v>
      </c>
      <c r="H111" s="89">
        <v>2945</v>
      </c>
      <c r="I111" s="90" t="s">
        <v>64</v>
      </c>
      <c r="J111" s="74">
        <f t="shared" si="9"/>
        <v>0.29449999999999998</v>
      </c>
      <c r="K111" s="89">
        <v>1713</v>
      </c>
      <c r="L111" s="90" t="s">
        <v>64</v>
      </c>
      <c r="M111" s="74">
        <f t="shared" si="6"/>
        <v>0.17130000000000001</v>
      </c>
      <c r="N111" s="89">
        <v>1501</v>
      </c>
      <c r="O111" s="90" t="s">
        <v>64</v>
      </c>
      <c r="P111" s="74">
        <f t="shared" si="7"/>
        <v>0.15009999999999998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7.7890000000000001E-2</v>
      </c>
      <c r="F112" s="92">
        <v>7.6349999999999996E-4</v>
      </c>
      <c r="G112" s="88">
        <f t="shared" si="8"/>
        <v>7.8653500000000001E-2</v>
      </c>
      <c r="H112" s="89">
        <v>3168</v>
      </c>
      <c r="I112" s="90" t="s">
        <v>64</v>
      </c>
      <c r="J112" s="74">
        <f t="shared" si="9"/>
        <v>0.31680000000000003</v>
      </c>
      <c r="K112" s="89">
        <v>1780</v>
      </c>
      <c r="L112" s="90" t="s">
        <v>64</v>
      </c>
      <c r="M112" s="74">
        <f t="shared" si="6"/>
        <v>0.17799999999999999</v>
      </c>
      <c r="N112" s="89">
        <v>1574</v>
      </c>
      <c r="O112" s="90" t="s">
        <v>64</v>
      </c>
      <c r="P112" s="74">
        <f t="shared" si="7"/>
        <v>0.15740000000000001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8.2059999999999994E-2</v>
      </c>
      <c r="F113" s="92">
        <v>7.0669999999999999E-4</v>
      </c>
      <c r="G113" s="88">
        <f t="shared" si="8"/>
        <v>8.2766699999999999E-2</v>
      </c>
      <c r="H113" s="89">
        <v>3608</v>
      </c>
      <c r="I113" s="90" t="s">
        <v>64</v>
      </c>
      <c r="J113" s="74">
        <f t="shared" si="9"/>
        <v>0.36080000000000001</v>
      </c>
      <c r="K113" s="89">
        <v>1905</v>
      </c>
      <c r="L113" s="90" t="s">
        <v>64</v>
      </c>
      <c r="M113" s="74">
        <f t="shared" si="6"/>
        <v>0.1905</v>
      </c>
      <c r="N113" s="89">
        <v>1712</v>
      </c>
      <c r="O113" s="90" t="s">
        <v>64</v>
      </c>
      <c r="P113" s="74">
        <f t="shared" si="7"/>
        <v>0.17119999999999999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8.5809999999999997E-2</v>
      </c>
      <c r="F114" s="92">
        <v>6.5890000000000002E-4</v>
      </c>
      <c r="G114" s="88">
        <f t="shared" si="8"/>
        <v>8.6468900000000001E-2</v>
      </c>
      <c r="H114" s="89">
        <v>4042</v>
      </c>
      <c r="I114" s="90" t="s">
        <v>64</v>
      </c>
      <c r="J114" s="74">
        <f t="shared" si="9"/>
        <v>0.4042</v>
      </c>
      <c r="K114" s="89">
        <v>2018</v>
      </c>
      <c r="L114" s="90" t="s">
        <v>64</v>
      </c>
      <c r="M114" s="74">
        <f t="shared" si="6"/>
        <v>0.20179999999999998</v>
      </c>
      <c r="N114" s="89">
        <v>1841</v>
      </c>
      <c r="O114" s="90" t="s">
        <v>64</v>
      </c>
      <c r="P114" s="74">
        <f t="shared" si="7"/>
        <v>0.18409999999999999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8.9200000000000002E-2</v>
      </c>
      <c r="F115" s="92">
        <v>6.1799999999999995E-4</v>
      </c>
      <c r="G115" s="88">
        <f t="shared" si="8"/>
        <v>8.9817999999999995E-2</v>
      </c>
      <c r="H115" s="89">
        <v>4471</v>
      </c>
      <c r="I115" s="90" t="s">
        <v>64</v>
      </c>
      <c r="J115" s="74">
        <f t="shared" si="9"/>
        <v>0.4471</v>
      </c>
      <c r="K115" s="89">
        <v>2122</v>
      </c>
      <c r="L115" s="90" t="s">
        <v>64</v>
      </c>
      <c r="M115" s="74">
        <f t="shared" si="6"/>
        <v>0.2122</v>
      </c>
      <c r="N115" s="89">
        <v>1962</v>
      </c>
      <c r="O115" s="90" t="s">
        <v>64</v>
      </c>
      <c r="P115" s="74">
        <f t="shared" si="7"/>
        <v>0.19619999999999999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9.2259999999999995E-2</v>
      </c>
      <c r="F116" s="92">
        <v>5.8250000000000001E-4</v>
      </c>
      <c r="G116" s="88">
        <f t="shared" si="8"/>
        <v>9.2842499999999994E-2</v>
      </c>
      <c r="H116" s="89">
        <v>4894</v>
      </c>
      <c r="I116" s="90" t="s">
        <v>64</v>
      </c>
      <c r="J116" s="74">
        <f t="shared" si="9"/>
        <v>0.4894</v>
      </c>
      <c r="K116" s="89">
        <v>2218</v>
      </c>
      <c r="L116" s="90" t="s">
        <v>64</v>
      </c>
      <c r="M116" s="74">
        <f t="shared" si="6"/>
        <v>0.2218</v>
      </c>
      <c r="N116" s="89">
        <v>2078</v>
      </c>
      <c r="O116" s="90" t="s">
        <v>64</v>
      </c>
      <c r="P116" s="74">
        <f t="shared" si="7"/>
        <v>0.20779999999999998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9.5019999999999993E-2</v>
      </c>
      <c r="F117" s="92">
        <v>5.5150000000000002E-4</v>
      </c>
      <c r="G117" s="88">
        <f t="shared" si="8"/>
        <v>9.557149999999999E-2</v>
      </c>
      <c r="H117" s="89">
        <v>5313</v>
      </c>
      <c r="I117" s="90" t="s">
        <v>64</v>
      </c>
      <c r="J117" s="74">
        <f t="shared" si="9"/>
        <v>0.53129999999999999</v>
      </c>
      <c r="K117" s="89">
        <v>2307</v>
      </c>
      <c r="L117" s="90" t="s">
        <v>64</v>
      </c>
      <c r="M117" s="74">
        <f t="shared" si="6"/>
        <v>0.23069999999999999</v>
      </c>
      <c r="N117" s="89">
        <v>2187</v>
      </c>
      <c r="O117" s="90" t="s">
        <v>64</v>
      </c>
      <c r="P117" s="74">
        <f t="shared" si="7"/>
        <v>0.21869999999999998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9.7519999999999996E-2</v>
      </c>
      <c r="F118" s="92">
        <v>5.2400000000000005E-4</v>
      </c>
      <c r="G118" s="88">
        <f t="shared" si="8"/>
        <v>9.8043999999999992E-2</v>
      </c>
      <c r="H118" s="89">
        <v>5728</v>
      </c>
      <c r="I118" s="90" t="s">
        <v>64</v>
      </c>
      <c r="J118" s="74">
        <f t="shared" si="9"/>
        <v>0.57279999999999998</v>
      </c>
      <c r="K118" s="89">
        <v>2391</v>
      </c>
      <c r="L118" s="90" t="s">
        <v>64</v>
      </c>
      <c r="M118" s="74">
        <f t="shared" si="6"/>
        <v>0.23910000000000001</v>
      </c>
      <c r="N118" s="89">
        <v>2292</v>
      </c>
      <c r="O118" s="90" t="s">
        <v>64</v>
      </c>
      <c r="P118" s="74">
        <f t="shared" si="7"/>
        <v>0.22919999999999999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9.9769999999999998E-2</v>
      </c>
      <c r="F119" s="92">
        <v>4.9950000000000005E-4</v>
      </c>
      <c r="G119" s="88">
        <f t="shared" si="8"/>
        <v>0.1002695</v>
      </c>
      <c r="H119" s="89">
        <v>6139</v>
      </c>
      <c r="I119" s="90" t="s">
        <v>64</v>
      </c>
      <c r="J119" s="74">
        <f t="shared" si="9"/>
        <v>0.6139</v>
      </c>
      <c r="K119" s="89">
        <v>2470</v>
      </c>
      <c r="L119" s="90" t="s">
        <v>64</v>
      </c>
      <c r="M119" s="74">
        <f t="shared" si="6"/>
        <v>0.24700000000000003</v>
      </c>
      <c r="N119" s="89">
        <v>2392</v>
      </c>
      <c r="O119" s="90" t="s">
        <v>64</v>
      </c>
      <c r="P119" s="74">
        <f t="shared" si="7"/>
        <v>0.2392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0.1018</v>
      </c>
      <c r="F120" s="92">
        <v>4.7750000000000001E-4</v>
      </c>
      <c r="G120" s="88">
        <f t="shared" si="8"/>
        <v>0.10227750000000001</v>
      </c>
      <c r="H120" s="89">
        <v>6547</v>
      </c>
      <c r="I120" s="90" t="s">
        <v>64</v>
      </c>
      <c r="J120" s="74">
        <f t="shared" si="9"/>
        <v>0.65469999999999995</v>
      </c>
      <c r="K120" s="89">
        <v>2544</v>
      </c>
      <c r="L120" s="90" t="s">
        <v>64</v>
      </c>
      <c r="M120" s="74">
        <f t="shared" si="6"/>
        <v>0.25440000000000002</v>
      </c>
      <c r="N120" s="89">
        <v>2489</v>
      </c>
      <c r="O120" s="90" t="s">
        <v>64</v>
      </c>
      <c r="P120" s="74">
        <f t="shared" si="7"/>
        <v>0.24889999999999998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0.1036</v>
      </c>
      <c r="F121" s="92">
        <v>4.5750000000000001E-4</v>
      </c>
      <c r="G121" s="88">
        <f t="shared" si="8"/>
        <v>0.1040575</v>
      </c>
      <c r="H121" s="89">
        <v>6952</v>
      </c>
      <c r="I121" s="90" t="s">
        <v>64</v>
      </c>
      <c r="J121" s="74">
        <f t="shared" si="9"/>
        <v>0.69520000000000004</v>
      </c>
      <c r="K121" s="89">
        <v>2615</v>
      </c>
      <c r="L121" s="90" t="s">
        <v>64</v>
      </c>
      <c r="M121" s="74">
        <f t="shared" si="6"/>
        <v>0.26150000000000001</v>
      </c>
      <c r="N121" s="89">
        <v>2582</v>
      </c>
      <c r="O121" s="90" t="s">
        <v>64</v>
      </c>
      <c r="P121" s="74">
        <f t="shared" si="7"/>
        <v>0.25819999999999999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0.1052</v>
      </c>
      <c r="F122" s="92">
        <v>4.394E-4</v>
      </c>
      <c r="G122" s="88">
        <f t="shared" si="8"/>
        <v>0.10563940000000001</v>
      </c>
      <c r="H122" s="89">
        <v>7355</v>
      </c>
      <c r="I122" s="90" t="s">
        <v>64</v>
      </c>
      <c r="J122" s="74">
        <f t="shared" si="9"/>
        <v>0.73550000000000004</v>
      </c>
      <c r="K122" s="89">
        <v>2682</v>
      </c>
      <c r="L122" s="90" t="s">
        <v>64</v>
      </c>
      <c r="M122" s="74">
        <f t="shared" si="6"/>
        <v>0.26819999999999999</v>
      </c>
      <c r="N122" s="89">
        <v>2672</v>
      </c>
      <c r="O122" s="90" t="s">
        <v>64</v>
      </c>
      <c r="P122" s="74">
        <f t="shared" si="7"/>
        <v>0.26719999999999999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0.1066</v>
      </c>
      <c r="F123" s="92">
        <v>4.2289999999999998E-4</v>
      </c>
      <c r="G123" s="88">
        <f t="shared" si="8"/>
        <v>0.1070229</v>
      </c>
      <c r="H123" s="89">
        <v>7756</v>
      </c>
      <c r="I123" s="90" t="s">
        <v>64</v>
      </c>
      <c r="J123" s="76">
        <f t="shared" si="9"/>
        <v>0.77560000000000007</v>
      </c>
      <c r="K123" s="89">
        <v>2746</v>
      </c>
      <c r="L123" s="90" t="s">
        <v>64</v>
      </c>
      <c r="M123" s="74">
        <f t="shared" si="6"/>
        <v>0.27460000000000001</v>
      </c>
      <c r="N123" s="89">
        <v>2760</v>
      </c>
      <c r="O123" s="90" t="s">
        <v>64</v>
      </c>
      <c r="P123" s="74">
        <f t="shared" si="7"/>
        <v>0.27599999999999997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0.109</v>
      </c>
      <c r="F124" s="92">
        <v>3.9369999999999997E-4</v>
      </c>
      <c r="G124" s="88">
        <f t="shared" si="8"/>
        <v>0.1093937</v>
      </c>
      <c r="H124" s="89">
        <v>8554</v>
      </c>
      <c r="I124" s="90" t="s">
        <v>64</v>
      </c>
      <c r="J124" s="76">
        <f t="shared" si="9"/>
        <v>0.85540000000000005</v>
      </c>
      <c r="K124" s="89">
        <v>2868</v>
      </c>
      <c r="L124" s="90" t="s">
        <v>64</v>
      </c>
      <c r="M124" s="74">
        <f t="shared" si="6"/>
        <v>0.2868</v>
      </c>
      <c r="N124" s="89">
        <v>2928</v>
      </c>
      <c r="O124" s="90" t="s">
        <v>64</v>
      </c>
      <c r="P124" s="74">
        <f t="shared" si="7"/>
        <v>0.2928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0.1111</v>
      </c>
      <c r="F125" s="92">
        <v>3.6299999999999999E-4</v>
      </c>
      <c r="G125" s="88">
        <f t="shared" si="8"/>
        <v>0.11146300000000001</v>
      </c>
      <c r="H125" s="89">
        <v>9548</v>
      </c>
      <c r="I125" s="90" t="s">
        <v>64</v>
      </c>
      <c r="J125" s="76">
        <f t="shared" si="9"/>
        <v>0.95479999999999998</v>
      </c>
      <c r="K125" s="89">
        <v>3008</v>
      </c>
      <c r="L125" s="90" t="s">
        <v>64</v>
      </c>
      <c r="M125" s="74">
        <f t="shared" si="6"/>
        <v>0.30080000000000001</v>
      </c>
      <c r="N125" s="89">
        <v>3128</v>
      </c>
      <c r="O125" s="90" t="s">
        <v>64</v>
      </c>
      <c r="P125" s="74">
        <f t="shared" si="7"/>
        <v>0.31280000000000002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0.1124</v>
      </c>
      <c r="F126" s="92">
        <v>3.3730000000000001E-4</v>
      </c>
      <c r="G126" s="88">
        <f t="shared" si="8"/>
        <v>0.1127373</v>
      </c>
      <c r="H126" s="77">
        <v>1.05</v>
      </c>
      <c r="I126" s="78" t="s">
        <v>66</v>
      </c>
      <c r="J126" s="76">
        <f t="shared" ref="J126:J135" si="10">H126</f>
        <v>1.05</v>
      </c>
      <c r="K126" s="77">
        <v>3139</v>
      </c>
      <c r="L126" s="79" t="s">
        <v>64</v>
      </c>
      <c r="M126" s="74">
        <f t="shared" si="6"/>
        <v>0.31389999999999996</v>
      </c>
      <c r="N126" s="77">
        <v>3320</v>
      </c>
      <c r="O126" s="79" t="s">
        <v>64</v>
      </c>
      <c r="P126" s="74">
        <f t="shared" si="7"/>
        <v>0.33199999999999996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0.11310000000000001</v>
      </c>
      <c r="F127" s="92">
        <v>3.1540000000000002E-4</v>
      </c>
      <c r="G127" s="88">
        <f t="shared" si="8"/>
        <v>0.1134154</v>
      </c>
      <c r="H127" s="77">
        <v>1.1499999999999999</v>
      </c>
      <c r="I127" s="79" t="s">
        <v>66</v>
      </c>
      <c r="J127" s="76">
        <f t="shared" si="10"/>
        <v>1.1499999999999999</v>
      </c>
      <c r="K127" s="77">
        <v>3261</v>
      </c>
      <c r="L127" s="79" t="s">
        <v>64</v>
      </c>
      <c r="M127" s="74">
        <f t="shared" si="6"/>
        <v>0.3261</v>
      </c>
      <c r="N127" s="77">
        <v>3504</v>
      </c>
      <c r="O127" s="79" t="s">
        <v>64</v>
      </c>
      <c r="P127" s="74">
        <f t="shared" si="7"/>
        <v>0.35039999999999999</v>
      </c>
    </row>
    <row r="128" spans="1:16">
      <c r="A128" s="94"/>
      <c r="B128" s="89">
        <v>300</v>
      </c>
      <c r="C128" s="90" t="s">
        <v>63</v>
      </c>
      <c r="D128" s="74">
        <f t="shared" ref="D128:D140" si="11">B128/1000/$C$5</f>
        <v>0.15</v>
      </c>
      <c r="E128" s="91">
        <v>0.1133</v>
      </c>
      <c r="F128" s="92">
        <v>2.9639999999999999E-4</v>
      </c>
      <c r="G128" s="88">
        <f t="shared" si="8"/>
        <v>0.1135964</v>
      </c>
      <c r="H128" s="89">
        <v>1.25</v>
      </c>
      <c r="I128" s="90" t="s">
        <v>66</v>
      </c>
      <c r="J128" s="76">
        <f t="shared" si="10"/>
        <v>1.25</v>
      </c>
      <c r="K128" s="77">
        <v>3378</v>
      </c>
      <c r="L128" s="79" t="s">
        <v>64</v>
      </c>
      <c r="M128" s="74">
        <f t="shared" si="6"/>
        <v>0.33779999999999999</v>
      </c>
      <c r="N128" s="77">
        <v>3683</v>
      </c>
      <c r="O128" s="79" t="s">
        <v>64</v>
      </c>
      <c r="P128" s="74">
        <f t="shared" si="7"/>
        <v>0.36829999999999996</v>
      </c>
    </row>
    <row r="129" spans="1:16">
      <c r="A129" s="94"/>
      <c r="B129" s="89">
        <v>325</v>
      </c>
      <c r="C129" s="90" t="s">
        <v>63</v>
      </c>
      <c r="D129" s="74">
        <f t="shared" si="11"/>
        <v>0.16250000000000001</v>
      </c>
      <c r="E129" s="91">
        <v>0.11310000000000001</v>
      </c>
      <c r="F129" s="92">
        <v>2.7980000000000002E-4</v>
      </c>
      <c r="G129" s="88">
        <f t="shared" si="8"/>
        <v>0.1133798</v>
      </c>
      <c r="H129" s="89">
        <v>1.36</v>
      </c>
      <c r="I129" s="90" t="s">
        <v>66</v>
      </c>
      <c r="J129" s="76">
        <f t="shared" si="10"/>
        <v>1.36</v>
      </c>
      <c r="K129" s="77">
        <v>3489</v>
      </c>
      <c r="L129" s="79" t="s">
        <v>64</v>
      </c>
      <c r="M129" s="74">
        <f t="shared" si="6"/>
        <v>0.34889999999999999</v>
      </c>
      <c r="N129" s="77">
        <v>3858</v>
      </c>
      <c r="O129" s="79" t="s">
        <v>64</v>
      </c>
      <c r="P129" s="74">
        <f t="shared" si="7"/>
        <v>0.38580000000000003</v>
      </c>
    </row>
    <row r="130" spans="1:16">
      <c r="A130" s="94"/>
      <c r="B130" s="89">
        <v>350</v>
      </c>
      <c r="C130" s="90" t="s">
        <v>63</v>
      </c>
      <c r="D130" s="74">
        <f t="shared" si="11"/>
        <v>0.17499999999999999</v>
      </c>
      <c r="E130" s="91">
        <v>0.11260000000000001</v>
      </c>
      <c r="F130" s="92">
        <v>2.652E-4</v>
      </c>
      <c r="G130" s="88">
        <f t="shared" si="8"/>
        <v>0.1128652</v>
      </c>
      <c r="H130" s="89">
        <v>1.46</v>
      </c>
      <c r="I130" s="90" t="s">
        <v>66</v>
      </c>
      <c r="J130" s="76">
        <f t="shared" si="10"/>
        <v>1.46</v>
      </c>
      <c r="K130" s="77">
        <v>3597</v>
      </c>
      <c r="L130" s="79" t="s">
        <v>64</v>
      </c>
      <c r="M130" s="74">
        <f t="shared" si="6"/>
        <v>0.35970000000000002</v>
      </c>
      <c r="N130" s="77">
        <v>4030</v>
      </c>
      <c r="O130" s="79" t="s">
        <v>64</v>
      </c>
      <c r="P130" s="74">
        <f t="shared" si="7"/>
        <v>0.40300000000000002</v>
      </c>
    </row>
    <row r="131" spans="1:16">
      <c r="A131" s="94"/>
      <c r="B131" s="89">
        <v>375</v>
      </c>
      <c r="C131" s="90" t="s">
        <v>63</v>
      </c>
      <c r="D131" s="74">
        <f t="shared" si="11"/>
        <v>0.1875</v>
      </c>
      <c r="E131" s="91">
        <v>0.1119</v>
      </c>
      <c r="F131" s="92">
        <v>2.522E-4</v>
      </c>
      <c r="G131" s="88">
        <f t="shared" si="8"/>
        <v>0.11215219999999999</v>
      </c>
      <c r="H131" s="89">
        <v>1.56</v>
      </c>
      <c r="I131" s="90" t="s">
        <v>66</v>
      </c>
      <c r="J131" s="76">
        <f t="shared" si="10"/>
        <v>1.56</v>
      </c>
      <c r="K131" s="77">
        <v>3702</v>
      </c>
      <c r="L131" s="79" t="s">
        <v>64</v>
      </c>
      <c r="M131" s="74">
        <f t="shared" si="6"/>
        <v>0.37019999999999997</v>
      </c>
      <c r="N131" s="77">
        <v>4200</v>
      </c>
      <c r="O131" s="79" t="s">
        <v>64</v>
      </c>
      <c r="P131" s="74">
        <f t="shared" si="7"/>
        <v>0.42000000000000004</v>
      </c>
    </row>
    <row r="132" spans="1:16">
      <c r="A132" s="94"/>
      <c r="B132" s="89">
        <v>400</v>
      </c>
      <c r="C132" s="90" t="s">
        <v>63</v>
      </c>
      <c r="D132" s="74">
        <f t="shared" si="11"/>
        <v>0.2</v>
      </c>
      <c r="E132" s="91">
        <v>0.111</v>
      </c>
      <c r="F132" s="92">
        <v>2.4049999999999999E-4</v>
      </c>
      <c r="G132" s="88">
        <f t="shared" si="8"/>
        <v>0.11124050000000001</v>
      </c>
      <c r="H132" s="89">
        <v>1.67</v>
      </c>
      <c r="I132" s="90" t="s">
        <v>66</v>
      </c>
      <c r="J132" s="76">
        <f t="shared" si="10"/>
        <v>1.67</v>
      </c>
      <c r="K132" s="77">
        <v>3804</v>
      </c>
      <c r="L132" s="79" t="s">
        <v>64</v>
      </c>
      <c r="M132" s="74">
        <f t="shared" si="6"/>
        <v>0.38039999999999996</v>
      </c>
      <c r="N132" s="77">
        <v>4368</v>
      </c>
      <c r="O132" s="79" t="s">
        <v>64</v>
      </c>
      <c r="P132" s="74">
        <f t="shared" si="7"/>
        <v>0.43680000000000002</v>
      </c>
    </row>
    <row r="133" spans="1:16">
      <c r="A133" s="94"/>
      <c r="B133" s="89">
        <v>450</v>
      </c>
      <c r="C133" s="90" t="s">
        <v>63</v>
      </c>
      <c r="D133" s="74">
        <f t="shared" si="11"/>
        <v>0.22500000000000001</v>
      </c>
      <c r="E133" s="91">
        <v>0.10879999999999999</v>
      </c>
      <c r="F133" s="92">
        <v>2.2049999999999999E-4</v>
      </c>
      <c r="G133" s="88">
        <f t="shared" si="8"/>
        <v>0.10902049999999999</v>
      </c>
      <c r="H133" s="89">
        <v>1.88</v>
      </c>
      <c r="I133" s="90" t="s">
        <v>66</v>
      </c>
      <c r="J133" s="76">
        <f t="shared" si="10"/>
        <v>1.88</v>
      </c>
      <c r="K133" s="77">
        <v>4007</v>
      </c>
      <c r="L133" s="79" t="s">
        <v>64</v>
      </c>
      <c r="M133" s="74">
        <f t="shared" si="6"/>
        <v>0.40069999999999995</v>
      </c>
      <c r="N133" s="77">
        <v>4702</v>
      </c>
      <c r="O133" s="79" t="s">
        <v>64</v>
      </c>
      <c r="P133" s="74">
        <f t="shared" si="7"/>
        <v>0.47020000000000001</v>
      </c>
    </row>
    <row r="134" spans="1:16">
      <c r="A134" s="94"/>
      <c r="B134" s="89">
        <v>500</v>
      </c>
      <c r="C134" s="90" t="s">
        <v>63</v>
      </c>
      <c r="D134" s="74">
        <f t="shared" si="11"/>
        <v>0.25</v>
      </c>
      <c r="E134" s="91">
        <v>0.1065</v>
      </c>
      <c r="F134" s="92">
        <v>2.0379999999999999E-4</v>
      </c>
      <c r="G134" s="88">
        <f t="shared" si="8"/>
        <v>0.1067038</v>
      </c>
      <c r="H134" s="89">
        <v>2.1</v>
      </c>
      <c r="I134" s="90" t="s">
        <v>66</v>
      </c>
      <c r="J134" s="76">
        <f t="shared" si="10"/>
        <v>2.1</v>
      </c>
      <c r="K134" s="77">
        <v>4205</v>
      </c>
      <c r="L134" s="79" t="s">
        <v>64</v>
      </c>
      <c r="M134" s="74">
        <f t="shared" si="6"/>
        <v>0.42049999999999998</v>
      </c>
      <c r="N134" s="77">
        <v>5035</v>
      </c>
      <c r="O134" s="79" t="s">
        <v>64</v>
      </c>
      <c r="P134" s="74">
        <f t="shared" si="7"/>
        <v>0.50350000000000006</v>
      </c>
    </row>
    <row r="135" spans="1:16">
      <c r="A135" s="94"/>
      <c r="B135" s="89">
        <v>550</v>
      </c>
      <c r="C135" s="90" t="s">
        <v>63</v>
      </c>
      <c r="D135" s="74">
        <f t="shared" si="11"/>
        <v>0.27500000000000002</v>
      </c>
      <c r="E135" s="91">
        <v>0.1041</v>
      </c>
      <c r="F135" s="92">
        <v>1.897E-4</v>
      </c>
      <c r="G135" s="88">
        <f t="shared" si="8"/>
        <v>0.1042897</v>
      </c>
      <c r="H135" s="89">
        <v>2.33</v>
      </c>
      <c r="I135" s="90" t="s">
        <v>66</v>
      </c>
      <c r="J135" s="76">
        <f t="shared" si="10"/>
        <v>2.33</v>
      </c>
      <c r="K135" s="77">
        <v>4399</v>
      </c>
      <c r="L135" s="79" t="s">
        <v>64</v>
      </c>
      <c r="M135" s="74">
        <f t="shared" si="6"/>
        <v>0.43990000000000001</v>
      </c>
      <c r="N135" s="77">
        <v>5369</v>
      </c>
      <c r="O135" s="79" t="s">
        <v>64</v>
      </c>
      <c r="P135" s="74">
        <f t="shared" si="7"/>
        <v>0.53689999999999993</v>
      </c>
    </row>
    <row r="136" spans="1:16">
      <c r="A136" s="94"/>
      <c r="B136" s="89">
        <v>600</v>
      </c>
      <c r="C136" s="90" t="s">
        <v>63</v>
      </c>
      <c r="D136" s="74">
        <f t="shared" si="11"/>
        <v>0.3</v>
      </c>
      <c r="E136" s="91">
        <v>0.1017</v>
      </c>
      <c r="F136" s="92">
        <v>1.7760000000000001E-4</v>
      </c>
      <c r="G136" s="88">
        <f t="shared" si="8"/>
        <v>0.1018776</v>
      </c>
      <c r="H136" s="89">
        <v>2.56</v>
      </c>
      <c r="I136" s="90" t="s">
        <v>66</v>
      </c>
      <c r="J136" s="76">
        <f t="shared" ref="J136:J171" si="12">H136</f>
        <v>2.56</v>
      </c>
      <c r="K136" s="77">
        <v>4592</v>
      </c>
      <c r="L136" s="79" t="s">
        <v>64</v>
      </c>
      <c r="M136" s="74">
        <f t="shared" si="6"/>
        <v>0.45919999999999994</v>
      </c>
      <c r="N136" s="77">
        <v>5704</v>
      </c>
      <c r="O136" s="79" t="s">
        <v>64</v>
      </c>
      <c r="P136" s="74">
        <f t="shared" si="7"/>
        <v>0.57040000000000002</v>
      </c>
    </row>
    <row r="137" spans="1:16">
      <c r="A137" s="94"/>
      <c r="B137" s="89">
        <v>650</v>
      </c>
      <c r="C137" s="90" t="s">
        <v>63</v>
      </c>
      <c r="D137" s="74">
        <f t="shared" si="11"/>
        <v>0.32500000000000001</v>
      </c>
      <c r="E137" s="91">
        <v>9.9339999999999998E-2</v>
      </c>
      <c r="F137" s="92">
        <v>1.671E-4</v>
      </c>
      <c r="G137" s="88">
        <f t="shared" si="8"/>
        <v>9.9507100000000001E-2</v>
      </c>
      <c r="H137" s="89">
        <v>2.8</v>
      </c>
      <c r="I137" s="90" t="s">
        <v>66</v>
      </c>
      <c r="J137" s="76">
        <f t="shared" si="12"/>
        <v>2.8</v>
      </c>
      <c r="K137" s="77">
        <v>4783</v>
      </c>
      <c r="L137" s="79" t="s">
        <v>64</v>
      </c>
      <c r="M137" s="74">
        <f t="shared" si="6"/>
        <v>0.47830000000000006</v>
      </c>
      <c r="N137" s="77">
        <v>6043</v>
      </c>
      <c r="O137" s="79" t="s">
        <v>64</v>
      </c>
      <c r="P137" s="74">
        <f t="shared" si="7"/>
        <v>0.60430000000000006</v>
      </c>
    </row>
    <row r="138" spans="1:16">
      <c r="A138" s="94"/>
      <c r="B138" s="89">
        <v>700</v>
      </c>
      <c r="C138" s="90" t="s">
        <v>63</v>
      </c>
      <c r="D138" s="74">
        <f t="shared" si="11"/>
        <v>0.35</v>
      </c>
      <c r="E138" s="91">
        <v>9.7119999999999998E-2</v>
      </c>
      <c r="F138" s="92">
        <v>1.5789999999999999E-4</v>
      </c>
      <c r="G138" s="88">
        <f t="shared" si="8"/>
        <v>9.72779E-2</v>
      </c>
      <c r="H138" s="89">
        <v>3.04</v>
      </c>
      <c r="I138" s="90" t="s">
        <v>66</v>
      </c>
      <c r="J138" s="76">
        <f t="shared" si="12"/>
        <v>3.04</v>
      </c>
      <c r="K138" s="77">
        <v>4973</v>
      </c>
      <c r="L138" s="79" t="s">
        <v>64</v>
      </c>
      <c r="M138" s="74">
        <f t="shared" si="6"/>
        <v>0.49729999999999996</v>
      </c>
      <c r="N138" s="77">
        <v>6384</v>
      </c>
      <c r="O138" s="79" t="s">
        <v>64</v>
      </c>
      <c r="P138" s="74">
        <f t="shared" si="7"/>
        <v>0.63840000000000008</v>
      </c>
    </row>
    <row r="139" spans="1:16">
      <c r="A139" s="94"/>
      <c r="B139" s="89">
        <v>800</v>
      </c>
      <c r="C139" s="90" t="s">
        <v>63</v>
      </c>
      <c r="D139" s="74">
        <f t="shared" si="11"/>
        <v>0.4</v>
      </c>
      <c r="E139" s="91">
        <v>9.2990000000000003E-2</v>
      </c>
      <c r="F139" s="92">
        <v>1.4239999999999999E-4</v>
      </c>
      <c r="G139" s="88">
        <f t="shared" si="8"/>
        <v>9.3132400000000004E-2</v>
      </c>
      <c r="H139" s="89">
        <v>3.55</v>
      </c>
      <c r="I139" s="90" t="s">
        <v>66</v>
      </c>
      <c r="J139" s="76">
        <f t="shared" si="12"/>
        <v>3.55</v>
      </c>
      <c r="K139" s="77">
        <v>5375</v>
      </c>
      <c r="L139" s="79" t="s">
        <v>64</v>
      </c>
      <c r="M139" s="74">
        <f t="shared" si="6"/>
        <v>0.53749999999999998</v>
      </c>
      <c r="N139" s="77">
        <v>7078</v>
      </c>
      <c r="O139" s="79" t="s">
        <v>64</v>
      </c>
      <c r="P139" s="74">
        <f t="shared" si="7"/>
        <v>0.70779999999999998</v>
      </c>
    </row>
    <row r="140" spans="1:16">
      <c r="A140" s="94"/>
      <c r="B140" s="89">
        <v>900</v>
      </c>
      <c r="C140" s="95" t="s">
        <v>63</v>
      </c>
      <c r="D140" s="74">
        <f t="shared" si="11"/>
        <v>0.45</v>
      </c>
      <c r="E140" s="91">
        <v>8.9230000000000004E-2</v>
      </c>
      <c r="F140" s="92">
        <v>1.2999999999999999E-4</v>
      </c>
      <c r="G140" s="88">
        <f t="shared" si="8"/>
        <v>8.9360000000000009E-2</v>
      </c>
      <c r="H140" s="89">
        <v>4.09</v>
      </c>
      <c r="I140" s="90" t="s">
        <v>66</v>
      </c>
      <c r="J140" s="76">
        <f t="shared" si="12"/>
        <v>4.09</v>
      </c>
      <c r="K140" s="77">
        <v>5778</v>
      </c>
      <c r="L140" s="79" t="s">
        <v>64</v>
      </c>
      <c r="M140" s="74">
        <f t="shared" si="6"/>
        <v>0.57779999999999998</v>
      </c>
      <c r="N140" s="77">
        <v>7789</v>
      </c>
      <c r="O140" s="79" t="s">
        <v>64</v>
      </c>
      <c r="P140" s="74">
        <f t="shared" si="7"/>
        <v>0.77889999999999993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91">
        <v>8.5809999999999997E-2</v>
      </c>
      <c r="F141" s="92">
        <v>1.197E-4</v>
      </c>
      <c r="G141" s="88">
        <f t="shared" si="8"/>
        <v>8.5929699999999998E-2</v>
      </c>
      <c r="H141" s="77">
        <v>4.6500000000000004</v>
      </c>
      <c r="I141" s="79" t="s">
        <v>66</v>
      </c>
      <c r="J141" s="76">
        <f t="shared" si="12"/>
        <v>4.6500000000000004</v>
      </c>
      <c r="K141" s="77">
        <v>6184</v>
      </c>
      <c r="L141" s="79" t="s">
        <v>64</v>
      </c>
      <c r="M141" s="74">
        <f t="shared" si="6"/>
        <v>0.61840000000000006</v>
      </c>
      <c r="N141" s="77">
        <v>8517</v>
      </c>
      <c r="O141" s="79" t="s">
        <v>64</v>
      </c>
      <c r="P141" s="74">
        <f t="shared" si="7"/>
        <v>0.8516999999999999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91">
        <v>8.2669999999999993E-2</v>
      </c>
      <c r="F142" s="92">
        <v>1.11E-4</v>
      </c>
      <c r="G142" s="88">
        <f t="shared" si="8"/>
        <v>8.2780999999999993E-2</v>
      </c>
      <c r="H142" s="77">
        <v>5.23</v>
      </c>
      <c r="I142" s="79" t="s">
        <v>66</v>
      </c>
      <c r="J142" s="76">
        <f t="shared" si="12"/>
        <v>5.23</v>
      </c>
      <c r="K142" s="77">
        <v>6595</v>
      </c>
      <c r="L142" s="79" t="s">
        <v>64</v>
      </c>
      <c r="M142" s="74">
        <f t="shared" si="6"/>
        <v>0.65949999999999998</v>
      </c>
      <c r="N142" s="77">
        <v>9262</v>
      </c>
      <c r="O142" s="79" t="s">
        <v>64</v>
      </c>
      <c r="P142" s="74">
        <f t="shared" si="7"/>
        <v>0.92620000000000002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91">
        <v>7.9769999999999994E-2</v>
      </c>
      <c r="F143" s="92">
        <v>1.036E-4</v>
      </c>
      <c r="G143" s="88">
        <f t="shared" si="8"/>
        <v>7.9873599999999989E-2</v>
      </c>
      <c r="H143" s="77">
        <v>5.84</v>
      </c>
      <c r="I143" s="79" t="s">
        <v>66</v>
      </c>
      <c r="J143" s="76">
        <f t="shared" si="12"/>
        <v>5.84</v>
      </c>
      <c r="K143" s="77">
        <v>7012</v>
      </c>
      <c r="L143" s="79" t="s">
        <v>64</v>
      </c>
      <c r="M143" s="74">
        <f t="shared" si="6"/>
        <v>0.70119999999999993</v>
      </c>
      <c r="N143" s="77">
        <v>1</v>
      </c>
      <c r="O143" s="78" t="s">
        <v>66</v>
      </c>
      <c r="P143" s="74">
        <f t="shared" ref="P143:P149" si="14">N143</f>
        <v>1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91">
        <v>7.7079999999999996E-2</v>
      </c>
      <c r="F144" s="92">
        <v>9.7260000000000001E-5</v>
      </c>
      <c r="G144" s="88">
        <f t="shared" si="8"/>
        <v>7.7177259999999998E-2</v>
      </c>
      <c r="H144" s="77">
        <v>6.47</v>
      </c>
      <c r="I144" s="79" t="s">
        <v>66</v>
      </c>
      <c r="J144" s="76">
        <f t="shared" si="12"/>
        <v>6.47</v>
      </c>
      <c r="K144" s="77">
        <v>7434</v>
      </c>
      <c r="L144" s="79" t="s">
        <v>64</v>
      </c>
      <c r="M144" s="74">
        <f t="shared" si="6"/>
        <v>0.74340000000000006</v>
      </c>
      <c r="N144" s="77">
        <v>1.08</v>
      </c>
      <c r="O144" s="79" t="s">
        <v>66</v>
      </c>
      <c r="P144" s="74">
        <f t="shared" si="14"/>
        <v>1.08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91">
        <v>7.4569999999999997E-2</v>
      </c>
      <c r="F145" s="92">
        <v>9.1669999999999995E-5</v>
      </c>
      <c r="G145" s="88">
        <f t="shared" si="8"/>
        <v>7.4661669999999999E-2</v>
      </c>
      <c r="H145" s="77">
        <v>7.12</v>
      </c>
      <c r="I145" s="79" t="s">
        <v>66</v>
      </c>
      <c r="J145" s="76">
        <f t="shared" si="12"/>
        <v>7.12</v>
      </c>
      <c r="K145" s="77">
        <v>7863</v>
      </c>
      <c r="L145" s="79" t="s">
        <v>64</v>
      </c>
      <c r="M145" s="74">
        <f t="shared" si="6"/>
        <v>0.7863</v>
      </c>
      <c r="N145" s="77">
        <v>1.1599999999999999</v>
      </c>
      <c r="O145" s="79" t="s">
        <v>66</v>
      </c>
      <c r="P145" s="74">
        <f t="shared" si="14"/>
        <v>1.1599999999999999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91">
        <v>7.2230000000000003E-2</v>
      </c>
      <c r="F146" s="92">
        <v>8.674E-5</v>
      </c>
      <c r="G146" s="88">
        <f t="shared" si="8"/>
        <v>7.2316740000000004E-2</v>
      </c>
      <c r="H146" s="77">
        <v>7.79</v>
      </c>
      <c r="I146" s="79" t="s">
        <v>66</v>
      </c>
      <c r="J146" s="76">
        <f t="shared" si="12"/>
        <v>7.79</v>
      </c>
      <c r="K146" s="77">
        <v>8300</v>
      </c>
      <c r="L146" s="79" t="s">
        <v>64</v>
      </c>
      <c r="M146" s="74">
        <f t="shared" si="6"/>
        <v>0.83000000000000007</v>
      </c>
      <c r="N146" s="77">
        <v>1.24</v>
      </c>
      <c r="O146" s="79" t="s">
        <v>66</v>
      </c>
      <c r="P146" s="74">
        <f t="shared" si="14"/>
        <v>1.24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91">
        <v>7.0029999999999995E-2</v>
      </c>
      <c r="F147" s="92">
        <v>8.2360000000000004E-5</v>
      </c>
      <c r="G147" s="88">
        <f t="shared" si="8"/>
        <v>7.0112359999999999E-2</v>
      </c>
      <c r="H147" s="77">
        <v>8.49</v>
      </c>
      <c r="I147" s="79" t="s">
        <v>66</v>
      </c>
      <c r="J147" s="76">
        <f t="shared" si="12"/>
        <v>8.49</v>
      </c>
      <c r="K147" s="77">
        <v>8743</v>
      </c>
      <c r="L147" s="79" t="s">
        <v>64</v>
      </c>
      <c r="M147" s="74">
        <f t="shared" si="6"/>
        <v>0.87430000000000008</v>
      </c>
      <c r="N147" s="77">
        <v>1.33</v>
      </c>
      <c r="O147" s="79" t="s">
        <v>66</v>
      </c>
      <c r="P147" s="74">
        <f t="shared" si="14"/>
        <v>1.33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91">
        <v>6.7960000000000007E-2</v>
      </c>
      <c r="F148" s="92">
        <v>7.8430000000000006E-5</v>
      </c>
      <c r="G148" s="88">
        <f t="shared" si="8"/>
        <v>6.8038430000000011E-2</v>
      </c>
      <c r="H148" s="77">
        <v>9.2100000000000009</v>
      </c>
      <c r="I148" s="79" t="s">
        <v>66</v>
      </c>
      <c r="J148" s="76">
        <f t="shared" si="12"/>
        <v>9.2100000000000009</v>
      </c>
      <c r="K148" s="77">
        <v>9194</v>
      </c>
      <c r="L148" s="79" t="s">
        <v>64</v>
      </c>
      <c r="M148" s="74">
        <f t="shared" ref="M148:M149" si="15">K148/1000/10</f>
        <v>0.91940000000000011</v>
      </c>
      <c r="N148" s="77">
        <v>1.41</v>
      </c>
      <c r="O148" s="79" t="s">
        <v>66</v>
      </c>
      <c r="P148" s="74">
        <f t="shared" si="14"/>
        <v>1.41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91">
        <v>6.6009999999999999E-2</v>
      </c>
      <c r="F149" s="92">
        <v>7.4889999999999996E-5</v>
      </c>
      <c r="G149" s="88">
        <f t="shared" ref="G149:G212" si="16">E149+F149</f>
        <v>6.6084889999999993E-2</v>
      </c>
      <c r="H149" s="77">
        <v>9.9499999999999993</v>
      </c>
      <c r="I149" s="79" t="s">
        <v>66</v>
      </c>
      <c r="J149" s="76">
        <f t="shared" si="12"/>
        <v>9.9499999999999993</v>
      </c>
      <c r="K149" s="77">
        <v>9653</v>
      </c>
      <c r="L149" s="79" t="s">
        <v>64</v>
      </c>
      <c r="M149" s="74">
        <f t="shared" si="15"/>
        <v>0.96530000000000005</v>
      </c>
      <c r="N149" s="77">
        <v>1.5</v>
      </c>
      <c r="O149" s="79" t="s">
        <v>66</v>
      </c>
      <c r="P149" s="74">
        <f t="shared" si="14"/>
        <v>1.5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91">
        <v>6.2429999999999999E-2</v>
      </c>
      <c r="F150" s="92">
        <v>6.8759999999999999E-5</v>
      </c>
      <c r="G150" s="88">
        <f t="shared" si="16"/>
        <v>6.249876E-2</v>
      </c>
      <c r="H150" s="77">
        <v>11.5</v>
      </c>
      <c r="I150" s="79" t="s">
        <v>66</v>
      </c>
      <c r="J150" s="76">
        <f t="shared" si="12"/>
        <v>11.5</v>
      </c>
      <c r="K150" s="77">
        <v>1.07</v>
      </c>
      <c r="L150" s="78" t="s">
        <v>66</v>
      </c>
      <c r="M150" s="74">
        <f t="shared" ref="M150:M154" si="17">K150</f>
        <v>1.07</v>
      </c>
      <c r="N150" s="77">
        <v>1.68</v>
      </c>
      <c r="O150" s="79" t="s">
        <v>66</v>
      </c>
      <c r="P150" s="74">
        <f t="shared" ref="P150:P153" si="18">N150</f>
        <v>1.68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91">
        <v>5.9799999999999999E-2</v>
      </c>
      <c r="F151" s="92">
        <v>6.2470000000000003E-5</v>
      </c>
      <c r="G151" s="88">
        <f t="shared" si="16"/>
        <v>5.9862470000000001E-2</v>
      </c>
      <c r="H151" s="77">
        <v>13.54</v>
      </c>
      <c r="I151" s="79" t="s">
        <v>66</v>
      </c>
      <c r="J151" s="76">
        <f t="shared" si="12"/>
        <v>13.54</v>
      </c>
      <c r="K151" s="77">
        <v>1.21</v>
      </c>
      <c r="L151" s="79" t="s">
        <v>66</v>
      </c>
      <c r="M151" s="74">
        <f t="shared" si="17"/>
        <v>1.21</v>
      </c>
      <c r="N151" s="77">
        <v>1.92</v>
      </c>
      <c r="O151" s="79" t="s">
        <v>66</v>
      </c>
      <c r="P151" s="74">
        <f t="shared" si="18"/>
        <v>1.92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91">
        <v>5.7239999999999999E-2</v>
      </c>
      <c r="F152" s="92">
        <v>5.7299999999999997E-5</v>
      </c>
      <c r="G152" s="88">
        <f t="shared" si="16"/>
        <v>5.7297300000000002E-2</v>
      </c>
      <c r="H152" s="77">
        <v>15.68</v>
      </c>
      <c r="I152" s="79" t="s">
        <v>66</v>
      </c>
      <c r="J152" s="76">
        <f t="shared" si="12"/>
        <v>15.68</v>
      </c>
      <c r="K152" s="77">
        <v>1.35</v>
      </c>
      <c r="L152" s="79" t="s">
        <v>66</v>
      </c>
      <c r="M152" s="74">
        <f t="shared" si="17"/>
        <v>1.35</v>
      </c>
      <c r="N152" s="77">
        <v>2.16</v>
      </c>
      <c r="O152" s="79" t="s">
        <v>66</v>
      </c>
      <c r="P152" s="74">
        <f t="shared" si="18"/>
        <v>2.16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91">
        <v>5.491E-2</v>
      </c>
      <c r="F153" s="92">
        <v>5.2989999999999999E-5</v>
      </c>
      <c r="G153" s="88">
        <f t="shared" si="16"/>
        <v>5.4962990000000003E-2</v>
      </c>
      <c r="H153" s="77">
        <v>17.91</v>
      </c>
      <c r="I153" s="79" t="s">
        <v>66</v>
      </c>
      <c r="J153" s="76">
        <f t="shared" si="12"/>
        <v>17.91</v>
      </c>
      <c r="K153" s="77">
        <v>1.49</v>
      </c>
      <c r="L153" s="79" t="s">
        <v>66</v>
      </c>
      <c r="M153" s="74">
        <f t="shared" si="17"/>
        <v>1.49</v>
      </c>
      <c r="N153" s="77">
        <v>2.41</v>
      </c>
      <c r="O153" s="79" t="s">
        <v>66</v>
      </c>
      <c r="P153" s="74">
        <f t="shared" si="18"/>
        <v>2.41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91">
        <v>5.2780000000000001E-2</v>
      </c>
      <c r="F154" s="92">
        <v>4.9320000000000002E-5</v>
      </c>
      <c r="G154" s="88">
        <f t="shared" si="16"/>
        <v>5.2829319999999999E-2</v>
      </c>
      <c r="H154" s="77">
        <v>20.23</v>
      </c>
      <c r="I154" s="79" t="s">
        <v>66</v>
      </c>
      <c r="J154" s="76">
        <f t="shared" si="12"/>
        <v>20.23</v>
      </c>
      <c r="K154" s="77">
        <v>1.63</v>
      </c>
      <c r="L154" s="79" t="s">
        <v>66</v>
      </c>
      <c r="M154" s="74">
        <f t="shared" si="17"/>
        <v>1.63</v>
      </c>
      <c r="N154" s="77">
        <v>2.67</v>
      </c>
      <c r="O154" s="79" t="s">
        <v>66</v>
      </c>
      <c r="P154" s="74">
        <f t="shared" ref="P154:P166" si="19">N154</f>
        <v>2.67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91">
        <v>5.083E-2</v>
      </c>
      <c r="F155" s="92">
        <v>4.6159999999999999E-5</v>
      </c>
      <c r="G155" s="88">
        <f t="shared" si="16"/>
        <v>5.0876160000000004E-2</v>
      </c>
      <c r="H155" s="77">
        <v>22.65</v>
      </c>
      <c r="I155" s="79" t="s">
        <v>66</v>
      </c>
      <c r="J155" s="76">
        <f t="shared" si="12"/>
        <v>22.65</v>
      </c>
      <c r="K155" s="77">
        <v>1.77</v>
      </c>
      <c r="L155" s="79" t="s">
        <v>66</v>
      </c>
      <c r="M155" s="74">
        <f t="shared" ref="M155:M157" si="20">K155</f>
        <v>1.77</v>
      </c>
      <c r="N155" s="77">
        <v>2.93</v>
      </c>
      <c r="O155" s="79" t="s">
        <v>66</v>
      </c>
      <c r="P155" s="74">
        <f t="shared" si="19"/>
        <v>2.93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91">
        <v>4.9050000000000003E-2</v>
      </c>
      <c r="F156" s="92">
        <v>4.3399999999999998E-5</v>
      </c>
      <c r="G156" s="88">
        <f t="shared" si="16"/>
        <v>4.9093400000000002E-2</v>
      </c>
      <c r="H156" s="77">
        <v>25.17</v>
      </c>
      <c r="I156" s="79" t="s">
        <v>66</v>
      </c>
      <c r="J156" s="76">
        <f t="shared" si="12"/>
        <v>25.17</v>
      </c>
      <c r="K156" s="77">
        <v>1.91</v>
      </c>
      <c r="L156" s="79" t="s">
        <v>66</v>
      </c>
      <c r="M156" s="74">
        <f t="shared" si="20"/>
        <v>1.91</v>
      </c>
      <c r="N156" s="77">
        <v>3.2</v>
      </c>
      <c r="O156" s="79" t="s">
        <v>66</v>
      </c>
      <c r="P156" s="74">
        <f t="shared" si="19"/>
        <v>3.2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91">
        <v>4.7399999999999998E-2</v>
      </c>
      <c r="F157" s="92">
        <v>4.0979999999999997E-5</v>
      </c>
      <c r="G157" s="88">
        <f t="shared" si="16"/>
        <v>4.7440980000000001E-2</v>
      </c>
      <c r="H157" s="77">
        <v>27.77</v>
      </c>
      <c r="I157" s="79" t="s">
        <v>66</v>
      </c>
      <c r="J157" s="76">
        <f t="shared" si="12"/>
        <v>27.77</v>
      </c>
      <c r="K157" s="77">
        <v>2.06</v>
      </c>
      <c r="L157" s="79" t="s">
        <v>66</v>
      </c>
      <c r="M157" s="74">
        <f t="shared" si="20"/>
        <v>2.06</v>
      </c>
      <c r="N157" s="77">
        <v>3.48</v>
      </c>
      <c r="O157" s="79" t="s">
        <v>66</v>
      </c>
      <c r="P157" s="74">
        <f t="shared" si="19"/>
        <v>3.48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91">
        <v>4.589E-2</v>
      </c>
      <c r="F158" s="92">
        <v>3.8840000000000001E-5</v>
      </c>
      <c r="G158" s="88">
        <f t="shared" si="16"/>
        <v>4.5928839999999999E-2</v>
      </c>
      <c r="H158" s="77">
        <v>30.47</v>
      </c>
      <c r="I158" s="79" t="s">
        <v>66</v>
      </c>
      <c r="J158" s="76">
        <f t="shared" si="12"/>
        <v>30.47</v>
      </c>
      <c r="K158" s="77">
        <v>2.21</v>
      </c>
      <c r="L158" s="79" t="s">
        <v>66</v>
      </c>
      <c r="M158" s="74">
        <f t="shared" ref="M158:M168" si="21">K158</f>
        <v>2.21</v>
      </c>
      <c r="N158" s="77">
        <v>3.76</v>
      </c>
      <c r="O158" s="79" t="s">
        <v>66</v>
      </c>
      <c r="P158" s="74">
        <f t="shared" si="19"/>
        <v>3.76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91">
        <v>4.3200000000000002E-2</v>
      </c>
      <c r="F159" s="92">
        <v>3.519E-5</v>
      </c>
      <c r="G159" s="88">
        <f t="shared" si="16"/>
        <v>4.323519E-2</v>
      </c>
      <c r="H159" s="77">
        <v>36.119999999999997</v>
      </c>
      <c r="I159" s="79" t="s">
        <v>66</v>
      </c>
      <c r="J159" s="76">
        <f t="shared" si="12"/>
        <v>36.119999999999997</v>
      </c>
      <c r="K159" s="77">
        <v>2.57</v>
      </c>
      <c r="L159" s="79" t="s">
        <v>66</v>
      </c>
      <c r="M159" s="74">
        <f t="shared" si="21"/>
        <v>2.57</v>
      </c>
      <c r="N159" s="77">
        <v>4.3499999999999996</v>
      </c>
      <c r="O159" s="79" t="s">
        <v>66</v>
      </c>
      <c r="P159" s="74">
        <f t="shared" si="19"/>
        <v>4.3499999999999996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91">
        <v>4.0869999999999997E-2</v>
      </c>
      <c r="F160" s="92">
        <v>3.2209999999999998E-5</v>
      </c>
      <c r="G160" s="88">
        <f t="shared" si="16"/>
        <v>4.0902209999999994E-2</v>
      </c>
      <c r="H160" s="77">
        <v>42.12</v>
      </c>
      <c r="I160" s="79" t="s">
        <v>66</v>
      </c>
      <c r="J160" s="76">
        <f t="shared" si="12"/>
        <v>42.12</v>
      </c>
      <c r="K160" s="77">
        <v>2.93</v>
      </c>
      <c r="L160" s="79" t="s">
        <v>66</v>
      </c>
      <c r="M160" s="74">
        <f t="shared" si="21"/>
        <v>2.93</v>
      </c>
      <c r="N160" s="77">
        <v>4.96</v>
      </c>
      <c r="O160" s="79" t="s">
        <v>66</v>
      </c>
      <c r="P160" s="74">
        <f t="shared" si="19"/>
        <v>4.96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91">
        <v>3.8830000000000003E-2</v>
      </c>
      <c r="F161" s="92">
        <v>2.9730000000000002E-5</v>
      </c>
      <c r="G161" s="88">
        <f t="shared" si="16"/>
        <v>3.8859730000000002E-2</v>
      </c>
      <c r="H161" s="77">
        <v>48.45</v>
      </c>
      <c r="I161" s="79" t="s">
        <v>66</v>
      </c>
      <c r="J161" s="76">
        <f t="shared" si="12"/>
        <v>48.45</v>
      </c>
      <c r="K161" s="77">
        <v>3.29</v>
      </c>
      <c r="L161" s="79" t="s">
        <v>66</v>
      </c>
      <c r="M161" s="74">
        <f t="shared" si="21"/>
        <v>3.29</v>
      </c>
      <c r="N161" s="77">
        <v>5.59</v>
      </c>
      <c r="O161" s="79" t="s">
        <v>66</v>
      </c>
      <c r="P161" s="74">
        <f t="shared" si="19"/>
        <v>5.59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91">
        <v>3.703E-2</v>
      </c>
      <c r="F162" s="92">
        <v>2.7630000000000001E-5</v>
      </c>
      <c r="G162" s="88">
        <f t="shared" si="16"/>
        <v>3.7057630000000001E-2</v>
      </c>
      <c r="H162" s="77">
        <v>55.11</v>
      </c>
      <c r="I162" s="79" t="s">
        <v>66</v>
      </c>
      <c r="J162" s="76">
        <f t="shared" si="12"/>
        <v>55.11</v>
      </c>
      <c r="K162" s="77">
        <v>3.66</v>
      </c>
      <c r="L162" s="79" t="s">
        <v>66</v>
      </c>
      <c r="M162" s="74">
        <f t="shared" si="21"/>
        <v>3.66</v>
      </c>
      <c r="N162" s="77">
        <v>6.25</v>
      </c>
      <c r="O162" s="79" t="s">
        <v>66</v>
      </c>
      <c r="P162" s="74">
        <f t="shared" si="19"/>
        <v>6.25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91">
        <v>3.542E-2</v>
      </c>
      <c r="F163" s="92">
        <v>2.582E-5</v>
      </c>
      <c r="G163" s="88">
        <f t="shared" si="16"/>
        <v>3.5445820000000003E-2</v>
      </c>
      <c r="H163" s="77">
        <v>62.09</v>
      </c>
      <c r="I163" s="79" t="s">
        <v>66</v>
      </c>
      <c r="J163" s="76">
        <f t="shared" si="12"/>
        <v>62.09</v>
      </c>
      <c r="K163" s="77">
        <v>4.04</v>
      </c>
      <c r="L163" s="79" t="s">
        <v>66</v>
      </c>
      <c r="M163" s="74">
        <f t="shared" si="21"/>
        <v>4.04</v>
      </c>
      <c r="N163" s="77">
        <v>6.93</v>
      </c>
      <c r="O163" s="79" t="s">
        <v>66</v>
      </c>
      <c r="P163" s="74">
        <f t="shared" si="19"/>
        <v>6.93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91">
        <v>3.3980000000000003E-2</v>
      </c>
      <c r="F164" s="92">
        <v>2.4239999999999998E-5</v>
      </c>
      <c r="G164" s="88">
        <f t="shared" si="16"/>
        <v>3.4004240000000005E-2</v>
      </c>
      <c r="H164" s="77">
        <v>69.38</v>
      </c>
      <c r="I164" s="79" t="s">
        <v>66</v>
      </c>
      <c r="J164" s="76">
        <f t="shared" si="12"/>
        <v>69.38</v>
      </c>
      <c r="K164" s="77">
        <v>4.41</v>
      </c>
      <c r="L164" s="79" t="s">
        <v>66</v>
      </c>
      <c r="M164" s="74">
        <f t="shared" si="21"/>
        <v>4.41</v>
      </c>
      <c r="N164" s="77">
        <v>7.63</v>
      </c>
      <c r="O164" s="79" t="s">
        <v>66</v>
      </c>
      <c r="P164" s="74">
        <f t="shared" si="19"/>
        <v>7.63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91">
        <v>3.1489999999999997E-2</v>
      </c>
      <c r="F165" s="92">
        <v>2.1639999999999999E-5</v>
      </c>
      <c r="G165" s="88">
        <f t="shared" si="16"/>
        <v>3.151164E-2</v>
      </c>
      <c r="H165" s="77">
        <v>84.85</v>
      </c>
      <c r="I165" s="79" t="s">
        <v>66</v>
      </c>
      <c r="J165" s="76">
        <f t="shared" si="12"/>
        <v>84.85</v>
      </c>
      <c r="K165" s="77">
        <v>5.4</v>
      </c>
      <c r="L165" s="79" t="s">
        <v>66</v>
      </c>
      <c r="M165" s="74">
        <f t="shared" si="21"/>
        <v>5.4</v>
      </c>
      <c r="N165" s="77">
        <v>9.1</v>
      </c>
      <c r="O165" s="79" t="s">
        <v>66</v>
      </c>
      <c r="P165" s="74">
        <f t="shared" si="19"/>
        <v>9.1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91">
        <v>2.9399999999999999E-2</v>
      </c>
      <c r="F166" s="92">
        <v>1.9570000000000001E-5</v>
      </c>
      <c r="G166" s="88">
        <f t="shared" si="16"/>
        <v>2.9419569999999999E-2</v>
      </c>
      <c r="H166" s="77">
        <v>101.51</v>
      </c>
      <c r="I166" s="79" t="s">
        <v>66</v>
      </c>
      <c r="J166" s="76">
        <f t="shared" si="12"/>
        <v>101.51</v>
      </c>
      <c r="K166" s="77">
        <v>6.38</v>
      </c>
      <c r="L166" s="79" t="s">
        <v>66</v>
      </c>
      <c r="M166" s="74">
        <f t="shared" si="21"/>
        <v>6.38</v>
      </c>
      <c r="N166" s="77">
        <v>10.66</v>
      </c>
      <c r="O166" s="79" t="s">
        <v>66</v>
      </c>
      <c r="P166" s="74">
        <f t="shared" si="19"/>
        <v>10.66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91">
        <v>2.7629999999999998E-2</v>
      </c>
      <c r="F167" s="92">
        <v>1.7880000000000002E-5</v>
      </c>
      <c r="G167" s="88">
        <f t="shared" si="16"/>
        <v>2.764788E-2</v>
      </c>
      <c r="H167" s="77">
        <v>119.3</v>
      </c>
      <c r="I167" s="79" t="s">
        <v>66</v>
      </c>
      <c r="J167" s="76">
        <f t="shared" si="12"/>
        <v>119.3</v>
      </c>
      <c r="K167" s="77">
        <v>7.37</v>
      </c>
      <c r="L167" s="79" t="s">
        <v>66</v>
      </c>
      <c r="M167" s="74">
        <f t="shared" si="21"/>
        <v>7.37</v>
      </c>
      <c r="N167" s="77">
        <v>12.29</v>
      </c>
      <c r="O167" s="79" t="s">
        <v>66</v>
      </c>
      <c r="P167" s="74">
        <f t="shared" ref="P167:P200" si="22">N167</f>
        <v>12.29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91">
        <v>2.6089999999999999E-2</v>
      </c>
      <c r="F168" s="92">
        <v>1.6480000000000001E-5</v>
      </c>
      <c r="G168" s="88">
        <f t="shared" si="16"/>
        <v>2.6106479999999998E-2</v>
      </c>
      <c r="H168" s="77">
        <v>138.19999999999999</v>
      </c>
      <c r="I168" s="79" t="s">
        <v>66</v>
      </c>
      <c r="J168" s="76">
        <f t="shared" si="12"/>
        <v>138.19999999999999</v>
      </c>
      <c r="K168" s="77">
        <v>8.36</v>
      </c>
      <c r="L168" s="79" t="s">
        <v>66</v>
      </c>
      <c r="M168" s="74">
        <f t="shared" si="21"/>
        <v>8.36</v>
      </c>
      <c r="N168" s="77">
        <v>14.01</v>
      </c>
      <c r="O168" s="79" t="s">
        <v>66</v>
      </c>
      <c r="P168" s="74">
        <f t="shared" si="22"/>
        <v>14.01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91">
        <v>2.4750000000000001E-2</v>
      </c>
      <c r="F169" s="92">
        <v>1.5290000000000001E-5</v>
      </c>
      <c r="G169" s="88">
        <f t="shared" si="16"/>
        <v>2.4765290000000002E-2</v>
      </c>
      <c r="H169" s="77">
        <v>158.18</v>
      </c>
      <c r="I169" s="79" t="s">
        <v>66</v>
      </c>
      <c r="J169" s="76">
        <f t="shared" si="12"/>
        <v>158.18</v>
      </c>
      <c r="K169" s="77">
        <v>9.3699999999999992</v>
      </c>
      <c r="L169" s="79" t="s">
        <v>66</v>
      </c>
      <c r="M169" s="74">
        <f t="shared" ref="M169:M203" si="23">K169</f>
        <v>9.3699999999999992</v>
      </c>
      <c r="N169" s="77">
        <v>15.8</v>
      </c>
      <c r="O169" s="79" t="s">
        <v>66</v>
      </c>
      <c r="P169" s="74">
        <f t="shared" si="22"/>
        <v>15.8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91">
        <v>2.3560000000000001E-2</v>
      </c>
      <c r="F170" s="92">
        <v>1.4270000000000001E-5</v>
      </c>
      <c r="G170" s="88">
        <f t="shared" si="16"/>
        <v>2.3574270000000001E-2</v>
      </c>
      <c r="H170" s="77">
        <v>179.22</v>
      </c>
      <c r="I170" s="79" t="s">
        <v>66</v>
      </c>
      <c r="J170" s="76">
        <f t="shared" si="12"/>
        <v>179.22</v>
      </c>
      <c r="K170" s="77">
        <v>10.4</v>
      </c>
      <c r="L170" s="79" t="s">
        <v>66</v>
      </c>
      <c r="M170" s="74">
        <f t="shared" si="23"/>
        <v>10.4</v>
      </c>
      <c r="N170" s="77">
        <v>17.670000000000002</v>
      </c>
      <c r="O170" s="79" t="s">
        <v>66</v>
      </c>
      <c r="P170" s="74">
        <f t="shared" si="22"/>
        <v>17.670000000000002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91">
        <v>2.2499999999999999E-2</v>
      </c>
      <c r="F171" s="92">
        <v>1.3390000000000001E-5</v>
      </c>
      <c r="G171" s="88">
        <f t="shared" si="16"/>
        <v>2.2513389999999998E-2</v>
      </c>
      <c r="H171" s="77">
        <v>201.3</v>
      </c>
      <c r="I171" s="79" t="s">
        <v>66</v>
      </c>
      <c r="J171" s="76">
        <f t="shared" si="12"/>
        <v>201.3</v>
      </c>
      <c r="K171" s="77">
        <v>11.44</v>
      </c>
      <c r="L171" s="79" t="s">
        <v>66</v>
      </c>
      <c r="M171" s="74">
        <f t="shared" si="23"/>
        <v>11.44</v>
      </c>
      <c r="N171" s="77">
        <v>19.600000000000001</v>
      </c>
      <c r="O171" s="79" t="s">
        <v>66</v>
      </c>
      <c r="P171" s="76">
        <f t="shared" si="22"/>
        <v>19.600000000000001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91">
        <v>2.155E-2</v>
      </c>
      <c r="F172" s="92">
        <v>1.261E-5</v>
      </c>
      <c r="G172" s="88">
        <f t="shared" si="16"/>
        <v>2.1562609999999999E-2</v>
      </c>
      <c r="H172" s="77">
        <v>224.39</v>
      </c>
      <c r="I172" s="79" t="s">
        <v>66</v>
      </c>
      <c r="J172" s="76">
        <f t="shared" ref="J172:J183" si="24">H172</f>
        <v>224.39</v>
      </c>
      <c r="K172" s="77">
        <v>12.51</v>
      </c>
      <c r="L172" s="79" t="s">
        <v>66</v>
      </c>
      <c r="M172" s="76">
        <f t="shared" si="23"/>
        <v>12.51</v>
      </c>
      <c r="N172" s="77">
        <v>21.61</v>
      </c>
      <c r="O172" s="79" t="s">
        <v>66</v>
      </c>
      <c r="P172" s="76">
        <f t="shared" si="22"/>
        <v>21.61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91">
        <v>2.068E-2</v>
      </c>
      <c r="F173" s="92">
        <v>1.1929999999999999E-5</v>
      </c>
      <c r="G173" s="88">
        <f t="shared" si="16"/>
        <v>2.0691930000000001E-2</v>
      </c>
      <c r="H173" s="77">
        <v>248.48</v>
      </c>
      <c r="I173" s="79" t="s">
        <v>66</v>
      </c>
      <c r="J173" s="76">
        <f t="shared" si="24"/>
        <v>248.48</v>
      </c>
      <c r="K173" s="77">
        <v>13.6</v>
      </c>
      <c r="L173" s="79" t="s">
        <v>66</v>
      </c>
      <c r="M173" s="76">
        <f t="shared" si="23"/>
        <v>13.6</v>
      </c>
      <c r="N173" s="77">
        <v>23.69</v>
      </c>
      <c r="O173" s="79" t="s">
        <v>66</v>
      </c>
      <c r="P173" s="76">
        <f t="shared" si="22"/>
        <v>23.69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91">
        <v>1.9900000000000001E-2</v>
      </c>
      <c r="F174" s="92">
        <v>1.132E-5</v>
      </c>
      <c r="G174" s="88">
        <f t="shared" si="16"/>
        <v>1.991132E-2</v>
      </c>
      <c r="H174" s="77">
        <v>273.55</v>
      </c>
      <c r="I174" s="79" t="s">
        <v>66</v>
      </c>
      <c r="J174" s="76">
        <f t="shared" si="24"/>
        <v>273.55</v>
      </c>
      <c r="K174" s="77">
        <v>14.7</v>
      </c>
      <c r="L174" s="79" t="s">
        <v>66</v>
      </c>
      <c r="M174" s="76">
        <f t="shared" si="23"/>
        <v>14.7</v>
      </c>
      <c r="N174" s="77">
        <v>25.84</v>
      </c>
      <c r="O174" s="79" t="s">
        <v>66</v>
      </c>
      <c r="P174" s="76">
        <f t="shared" si="22"/>
        <v>25.84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91">
        <v>1.9179999999999999E-2</v>
      </c>
      <c r="F175" s="92">
        <v>1.077E-5</v>
      </c>
      <c r="G175" s="88">
        <f t="shared" si="16"/>
        <v>1.9190769999999999E-2</v>
      </c>
      <c r="H175" s="77">
        <v>299.58999999999997</v>
      </c>
      <c r="I175" s="79" t="s">
        <v>66</v>
      </c>
      <c r="J175" s="76">
        <f t="shared" si="24"/>
        <v>299.58999999999997</v>
      </c>
      <c r="K175" s="77">
        <v>15.83</v>
      </c>
      <c r="L175" s="79" t="s">
        <v>66</v>
      </c>
      <c r="M175" s="76">
        <f t="shared" si="23"/>
        <v>15.83</v>
      </c>
      <c r="N175" s="77">
        <v>28.06</v>
      </c>
      <c r="O175" s="79" t="s">
        <v>66</v>
      </c>
      <c r="P175" s="76">
        <f t="shared" si="22"/>
        <v>28.06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91">
        <v>1.7919999999999998E-2</v>
      </c>
      <c r="F176" s="92">
        <v>9.8290000000000003E-6</v>
      </c>
      <c r="G176" s="88">
        <f t="shared" si="16"/>
        <v>1.7929828999999998E-2</v>
      </c>
      <c r="H176" s="77">
        <v>354.52</v>
      </c>
      <c r="I176" s="79" t="s">
        <v>66</v>
      </c>
      <c r="J176" s="76">
        <f t="shared" si="24"/>
        <v>354.52</v>
      </c>
      <c r="K176" s="77">
        <v>18.93</v>
      </c>
      <c r="L176" s="79" t="s">
        <v>66</v>
      </c>
      <c r="M176" s="76">
        <f t="shared" si="23"/>
        <v>18.93</v>
      </c>
      <c r="N176" s="77">
        <v>32.700000000000003</v>
      </c>
      <c r="O176" s="79" t="s">
        <v>66</v>
      </c>
      <c r="P176" s="76">
        <f t="shared" si="22"/>
        <v>32.700000000000003</v>
      </c>
    </row>
    <row r="177" spans="1:16">
      <c r="A177" s="4"/>
      <c r="B177" s="89">
        <v>22.5</v>
      </c>
      <c r="C177" s="79" t="s">
        <v>65</v>
      </c>
      <c r="D177" s="74">
        <f t="shared" si="13"/>
        <v>11.25</v>
      </c>
      <c r="E177" s="91">
        <v>1.6590000000000001E-2</v>
      </c>
      <c r="F177" s="92">
        <v>8.8699999999999998E-6</v>
      </c>
      <c r="G177" s="88">
        <f t="shared" si="16"/>
        <v>1.6598870000000002E-2</v>
      </c>
      <c r="H177" s="77">
        <v>428.4</v>
      </c>
      <c r="I177" s="79" t="s">
        <v>66</v>
      </c>
      <c r="J177" s="76">
        <f t="shared" si="24"/>
        <v>428.4</v>
      </c>
      <c r="K177" s="77">
        <v>23.24</v>
      </c>
      <c r="L177" s="79" t="s">
        <v>66</v>
      </c>
      <c r="M177" s="76">
        <f t="shared" si="23"/>
        <v>23.24</v>
      </c>
      <c r="N177" s="77">
        <v>38.85</v>
      </c>
      <c r="O177" s="79" t="s">
        <v>66</v>
      </c>
      <c r="P177" s="76">
        <f t="shared" si="22"/>
        <v>38.85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91">
        <v>1.5469999999999999E-2</v>
      </c>
      <c r="F178" s="92">
        <v>8.0909999999999993E-6</v>
      </c>
      <c r="G178" s="88">
        <f t="shared" si="16"/>
        <v>1.5478090999999999E-2</v>
      </c>
      <c r="H178" s="77">
        <v>507.95</v>
      </c>
      <c r="I178" s="79" t="s">
        <v>66</v>
      </c>
      <c r="J178" s="76">
        <f t="shared" si="24"/>
        <v>507.95</v>
      </c>
      <c r="K178" s="77">
        <v>27.49</v>
      </c>
      <c r="L178" s="79" t="s">
        <v>66</v>
      </c>
      <c r="M178" s="76">
        <f t="shared" si="23"/>
        <v>27.49</v>
      </c>
      <c r="N178" s="77">
        <v>45.4</v>
      </c>
      <c r="O178" s="79" t="s">
        <v>66</v>
      </c>
      <c r="P178" s="76">
        <f t="shared" si="22"/>
        <v>45.4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91">
        <v>1.451E-2</v>
      </c>
      <c r="F179" s="92">
        <v>7.4440000000000002E-6</v>
      </c>
      <c r="G179" s="88">
        <f t="shared" si="16"/>
        <v>1.4517444000000001E-2</v>
      </c>
      <c r="H179" s="77">
        <v>593.04</v>
      </c>
      <c r="I179" s="79" t="s">
        <v>66</v>
      </c>
      <c r="J179" s="76">
        <f t="shared" si="24"/>
        <v>593.04</v>
      </c>
      <c r="K179" s="77">
        <v>31.76</v>
      </c>
      <c r="L179" s="79" t="s">
        <v>66</v>
      </c>
      <c r="M179" s="76">
        <f t="shared" si="23"/>
        <v>31.76</v>
      </c>
      <c r="N179" s="77">
        <v>52.33</v>
      </c>
      <c r="O179" s="79" t="s">
        <v>66</v>
      </c>
      <c r="P179" s="76">
        <f t="shared" si="22"/>
        <v>52.33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91">
        <v>1.3679999999999999E-2</v>
      </c>
      <c r="F180" s="92">
        <v>6.8979999999999999E-6</v>
      </c>
      <c r="G180" s="88">
        <f t="shared" si="16"/>
        <v>1.3686897999999999E-2</v>
      </c>
      <c r="H180" s="77">
        <v>683.53</v>
      </c>
      <c r="I180" s="79" t="s">
        <v>66</v>
      </c>
      <c r="J180" s="76">
        <f t="shared" si="24"/>
        <v>683.53</v>
      </c>
      <c r="K180" s="77">
        <v>36.08</v>
      </c>
      <c r="L180" s="79" t="s">
        <v>66</v>
      </c>
      <c r="M180" s="76">
        <f t="shared" si="23"/>
        <v>36.08</v>
      </c>
      <c r="N180" s="77">
        <v>59.62</v>
      </c>
      <c r="O180" s="79" t="s">
        <v>66</v>
      </c>
      <c r="P180" s="76">
        <f t="shared" si="22"/>
        <v>59.62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91">
        <v>1.2959999999999999E-2</v>
      </c>
      <c r="F181" s="92">
        <v>6.4300000000000003E-6</v>
      </c>
      <c r="G181" s="88">
        <f t="shared" si="16"/>
        <v>1.2966429999999999E-2</v>
      </c>
      <c r="H181" s="77">
        <v>779.32</v>
      </c>
      <c r="I181" s="79" t="s">
        <v>66</v>
      </c>
      <c r="J181" s="76">
        <f t="shared" si="24"/>
        <v>779.32</v>
      </c>
      <c r="K181" s="77">
        <v>40.46</v>
      </c>
      <c r="L181" s="79" t="s">
        <v>66</v>
      </c>
      <c r="M181" s="76">
        <f t="shared" si="23"/>
        <v>40.46</v>
      </c>
      <c r="N181" s="77">
        <v>67.28</v>
      </c>
      <c r="O181" s="79" t="s">
        <v>66</v>
      </c>
      <c r="P181" s="76">
        <f t="shared" si="22"/>
        <v>67.28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91">
        <v>1.2319999999999999E-2</v>
      </c>
      <c r="F182" s="92">
        <v>6.0249999999999999E-6</v>
      </c>
      <c r="G182" s="88">
        <f t="shared" si="16"/>
        <v>1.2326024999999999E-2</v>
      </c>
      <c r="H182" s="77">
        <v>880.3</v>
      </c>
      <c r="I182" s="79" t="s">
        <v>66</v>
      </c>
      <c r="J182" s="76">
        <f t="shared" si="24"/>
        <v>880.3</v>
      </c>
      <c r="K182" s="77">
        <v>44.92</v>
      </c>
      <c r="L182" s="79" t="s">
        <v>66</v>
      </c>
      <c r="M182" s="76">
        <f t="shared" si="23"/>
        <v>44.92</v>
      </c>
      <c r="N182" s="77">
        <v>75.290000000000006</v>
      </c>
      <c r="O182" s="79" t="s">
        <v>66</v>
      </c>
      <c r="P182" s="76">
        <f t="shared" si="22"/>
        <v>75.290000000000006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91">
        <v>1.175E-2</v>
      </c>
      <c r="F183" s="92">
        <v>5.6699999999999999E-6</v>
      </c>
      <c r="G183" s="88">
        <f t="shared" si="16"/>
        <v>1.1755669999999999E-2</v>
      </c>
      <c r="H183" s="77">
        <v>986.4</v>
      </c>
      <c r="I183" s="79" t="s">
        <v>66</v>
      </c>
      <c r="J183" s="76">
        <f t="shared" si="24"/>
        <v>986.4</v>
      </c>
      <c r="K183" s="77">
        <v>49.47</v>
      </c>
      <c r="L183" s="79" t="s">
        <v>66</v>
      </c>
      <c r="M183" s="76">
        <f t="shared" si="23"/>
        <v>49.47</v>
      </c>
      <c r="N183" s="77">
        <v>83.64</v>
      </c>
      <c r="O183" s="79" t="s">
        <v>66</v>
      </c>
      <c r="P183" s="76">
        <f t="shared" si="22"/>
        <v>83.64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91">
        <v>1.123E-2</v>
      </c>
      <c r="F184" s="92">
        <v>5.3569999999999997E-6</v>
      </c>
      <c r="G184" s="88">
        <f t="shared" si="16"/>
        <v>1.1235357E-2</v>
      </c>
      <c r="H184" s="77">
        <v>1.1000000000000001</v>
      </c>
      <c r="I184" s="78" t="s">
        <v>12</v>
      </c>
      <c r="J184" s="76">
        <f t="shared" ref="J184:J188" si="25">H184*1000</f>
        <v>1100</v>
      </c>
      <c r="K184" s="77">
        <v>54.11</v>
      </c>
      <c r="L184" s="79" t="s">
        <v>66</v>
      </c>
      <c r="M184" s="76">
        <f t="shared" si="23"/>
        <v>54.11</v>
      </c>
      <c r="N184" s="77">
        <v>92.33</v>
      </c>
      <c r="O184" s="79" t="s">
        <v>66</v>
      </c>
      <c r="P184" s="76">
        <f t="shared" si="22"/>
        <v>92.33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91">
        <v>1.035E-2</v>
      </c>
      <c r="F185" s="92">
        <v>4.8280000000000002E-6</v>
      </c>
      <c r="G185" s="88">
        <f t="shared" si="16"/>
        <v>1.0354828E-2</v>
      </c>
      <c r="H185" s="77">
        <v>1.33</v>
      </c>
      <c r="I185" s="79" t="s">
        <v>12</v>
      </c>
      <c r="J185" s="76">
        <f t="shared" si="25"/>
        <v>1330</v>
      </c>
      <c r="K185" s="77">
        <v>67.8</v>
      </c>
      <c r="L185" s="79" t="s">
        <v>66</v>
      </c>
      <c r="M185" s="76">
        <f t="shared" si="23"/>
        <v>67.8</v>
      </c>
      <c r="N185" s="77">
        <v>110.71</v>
      </c>
      <c r="O185" s="79" t="s">
        <v>66</v>
      </c>
      <c r="P185" s="76">
        <f t="shared" si="22"/>
        <v>110.71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91">
        <v>9.613E-3</v>
      </c>
      <c r="F186" s="92">
        <v>4.3989999999999997E-6</v>
      </c>
      <c r="G186" s="88">
        <f t="shared" si="16"/>
        <v>9.6173990000000004E-3</v>
      </c>
      <c r="H186" s="77">
        <v>1.59</v>
      </c>
      <c r="I186" s="79" t="s">
        <v>12</v>
      </c>
      <c r="J186" s="76">
        <f t="shared" si="25"/>
        <v>1590</v>
      </c>
      <c r="K186" s="77">
        <v>81.209999999999994</v>
      </c>
      <c r="L186" s="79" t="s">
        <v>66</v>
      </c>
      <c r="M186" s="76">
        <f t="shared" si="23"/>
        <v>81.209999999999994</v>
      </c>
      <c r="N186" s="77">
        <v>130.37</v>
      </c>
      <c r="O186" s="79" t="s">
        <v>66</v>
      </c>
      <c r="P186" s="76">
        <f t="shared" si="22"/>
        <v>130.37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91">
        <v>8.9899999999999997E-3</v>
      </c>
      <c r="F187" s="92">
        <v>4.0430000000000001E-6</v>
      </c>
      <c r="G187" s="88">
        <f t="shared" si="16"/>
        <v>8.9940430000000002E-3</v>
      </c>
      <c r="H187" s="77">
        <v>1.87</v>
      </c>
      <c r="I187" s="79" t="s">
        <v>12</v>
      </c>
      <c r="J187" s="76">
        <f t="shared" si="25"/>
        <v>1870</v>
      </c>
      <c r="K187" s="77">
        <v>94.6</v>
      </c>
      <c r="L187" s="79" t="s">
        <v>66</v>
      </c>
      <c r="M187" s="76">
        <f t="shared" si="23"/>
        <v>94.6</v>
      </c>
      <c r="N187" s="77">
        <v>151.27000000000001</v>
      </c>
      <c r="O187" s="79" t="s">
        <v>66</v>
      </c>
      <c r="P187" s="76">
        <f t="shared" si="22"/>
        <v>151.27000000000001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91">
        <v>8.4539999999999997E-3</v>
      </c>
      <c r="F188" s="92">
        <v>3.743E-6</v>
      </c>
      <c r="G188" s="88">
        <f t="shared" si="16"/>
        <v>8.4577430000000002E-3</v>
      </c>
      <c r="H188" s="77">
        <v>2.16</v>
      </c>
      <c r="I188" s="79" t="s">
        <v>12</v>
      </c>
      <c r="J188" s="76">
        <f t="shared" si="25"/>
        <v>2160</v>
      </c>
      <c r="K188" s="77">
        <v>108.11</v>
      </c>
      <c r="L188" s="79" t="s">
        <v>66</v>
      </c>
      <c r="M188" s="76">
        <f t="shared" si="23"/>
        <v>108.11</v>
      </c>
      <c r="N188" s="77">
        <v>173.37</v>
      </c>
      <c r="O188" s="79" t="s">
        <v>66</v>
      </c>
      <c r="P188" s="76">
        <f t="shared" si="22"/>
        <v>173.37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91">
        <v>7.9880000000000003E-3</v>
      </c>
      <c r="F189" s="92">
        <v>3.4869999999999998E-6</v>
      </c>
      <c r="G189" s="88">
        <f t="shared" si="16"/>
        <v>7.9914870000000002E-3</v>
      </c>
      <c r="H189" s="77">
        <v>2.4700000000000002</v>
      </c>
      <c r="I189" s="79" t="s">
        <v>12</v>
      </c>
      <c r="J189" s="76">
        <f t="shared" ref="J189:J195" si="26">H189*1000</f>
        <v>2470</v>
      </c>
      <c r="K189" s="77">
        <v>121.8</v>
      </c>
      <c r="L189" s="79" t="s">
        <v>66</v>
      </c>
      <c r="M189" s="76">
        <f t="shared" si="23"/>
        <v>121.8</v>
      </c>
      <c r="N189" s="77">
        <v>196.65</v>
      </c>
      <c r="O189" s="79" t="s">
        <v>66</v>
      </c>
      <c r="P189" s="76">
        <f t="shared" si="22"/>
        <v>196.65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91">
        <v>7.5779999999999997E-3</v>
      </c>
      <c r="F190" s="92">
        <v>3.264E-6</v>
      </c>
      <c r="G190" s="88">
        <f t="shared" si="16"/>
        <v>7.5812639999999999E-3</v>
      </c>
      <c r="H190" s="77">
        <v>2.8</v>
      </c>
      <c r="I190" s="79" t="s">
        <v>12</v>
      </c>
      <c r="J190" s="76">
        <f t="shared" si="26"/>
        <v>2800</v>
      </c>
      <c r="K190" s="77">
        <v>135.72999999999999</v>
      </c>
      <c r="L190" s="79" t="s">
        <v>66</v>
      </c>
      <c r="M190" s="76">
        <f t="shared" si="23"/>
        <v>135.72999999999999</v>
      </c>
      <c r="N190" s="77">
        <v>221.06</v>
      </c>
      <c r="O190" s="79" t="s">
        <v>66</v>
      </c>
      <c r="P190" s="76">
        <f t="shared" si="22"/>
        <v>221.06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91">
        <v>6.8910000000000004E-3</v>
      </c>
      <c r="F191" s="92">
        <v>2.8990000000000001E-6</v>
      </c>
      <c r="G191" s="88">
        <f t="shared" si="16"/>
        <v>6.8938990000000002E-3</v>
      </c>
      <c r="H191" s="77">
        <v>3.51</v>
      </c>
      <c r="I191" s="79" t="s">
        <v>12</v>
      </c>
      <c r="J191" s="76">
        <f t="shared" si="26"/>
        <v>3510</v>
      </c>
      <c r="K191" s="77">
        <v>178.55</v>
      </c>
      <c r="L191" s="79" t="s">
        <v>66</v>
      </c>
      <c r="M191" s="76">
        <f t="shared" si="23"/>
        <v>178.55</v>
      </c>
      <c r="N191" s="77">
        <v>273.22000000000003</v>
      </c>
      <c r="O191" s="79" t="s">
        <v>66</v>
      </c>
      <c r="P191" s="76">
        <f t="shared" si="22"/>
        <v>273.22000000000003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91">
        <v>6.3369999999999998E-3</v>
      </c>
      <c r="F192" s="92">
        <v>2.61E-6</v>
      </c>
      <c r="G192" s="88">
        <f t="shared" si="16"/>
        <v>6.3396099999999999E-3</v>
      </c>
      <c r="H192" s="77">
        <v>4.28</v>
      </c>
      <c r="I192" s="79" t="s">
        <v>12</v>
      </c>
      <c r="J192" s="76">
        <f t="shared" si="26"/>
        <v>4280</v>
      </c>
      <c r="K192" s="77">
        <v>219.89</v>
      </c>
      <c r="L192" s="79" t="s">
        <v>66</v>
      </c>
      <c r="M192" s="76">
        <f t="shared" si="23"/>
        <v>219.89</v>
      </c>
      <c r="N192" s="77">
        <v>329.62</v>
      </c>
      <c r="O192" s="79" t="s">
        <v>66</v>
      </c>
      <c r="P192" s="76">
        <f t="shared" si="22"/>
        <v>329.62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91">
        <v>5.8780000000000004E-3</v>
      </c>
      <c r="F193" s="92">
        <v>2.3760000000000002E-6</v>
      </c>
      <c r="G193" s="88">
        <f t="shared" si="16"/>
        <v>5.8803760000000005E-3</v>
      </c>
      <c r="H193" s="77">
        <v>5.12</v>
      </c>
      <c r="I193" s="79" t="s">
        <v>12</v>
      </c>
      <c r="J193" s="76">
        <f t="shared" si="26"/>
        <v>5120</v>
      </c>
      <c r="K193" s="77">
        <v>260.95999999999998</v>
      </c>
      <c r="L193" s="79" t="s">
        <v>66</v>
      </c>
      <c r="M193" s="76">
        <f t="shared" si="23"/>
        <v>260.95999999999998</v>
      </c>
      <c r="N193" s="77">
        <v>390.1</v>
      </c>
      <c r="O193" s="79" t="s">
        <v>66</v>
      </c>
      <c r="P193" s="76">
        <f t="shared" si="22"/>
        <v>390.1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91">
        <v>5.4929999999999996E-3</v>
      </c>
      <c r="F194" s="92">
        <v>2.182E-6</v>
      </c>
      <c r="G194" s="88">
        <f t="shared" si="16"/>
        <v>5.4951819999999995E-3</v>
      </c>
      <c r="H194" s="77">
        <v>6.02</v>
      </c>
      <c r="I194" s="79" t="s">
        <v>12</v>
      </c>
      <c r="J194" s="76">
        <f t="shared" si="26"/>
        <v>6020</v>
      </c>
      <c r="K194" s="77">
        <v>302.29000000000002</v>
      </c>
      <c r="L194" s="79" t="s">
        <v>66</v>
      </c>
      <c r="M194" s="76">
        <f t="shared" si="23"/>
        <v>302.29000000000002</v>
      </c>
      <c r="N194" s="77">
        <v>454.48</v>
      </c>
      <c r="O194" s="79" t="s">
        <v>66</v>
      </c>
      <c r="P194" s="76">
        <f t="shared" si="22"/>
        <v>454.48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91">
        <v>5.1640000000000002E-3</v>
      </c>
      <c r="F195" s="92">
        <v>2.018E-6</v>
      </c>
      <c r="G195" s="88">
        <f t="shared" si="16"/>
        <v>5.1660180000000005E-3</v>
      </c>
      <c r="H195" s="77">
        <v>6.98</v>
      </c>
      <c r="I195" s="79" t="s">
        <v>12</v>
      </c>
      <c r="J195" s="76">
        <f t="shared" si="26"/>
        <v>6980</v>
      </c>
      <c r="K195" s="77">
        <v>344.14</v>
      </c>
      <c r="L195" s="79" t="s">
        <v>66</v>
      </c>
      <c r="M195" s="76">
        <f t="shared" si="23"/>
        <v>344.14</v>
      </c>
      <c r="N195" s="77">
        <v>522.63</v>
      </c>
      <c r="O195" s="79" t="s">
        <v>66</v>
      </c>
      <c r="P195" s="76">
        <f t="shared" si="22"/>
        <v>522.63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91">
        <v>4.8789999999999997E-3</v>
      </c>
      <c r="F196" s="92">
        <v>1.8789999999999999E-6</v>
      </c>
      <c r="G196" s="88">
        <f t="shared" si="16"/>
        <v>4.8808789999999994E-3</v>
      </c>
      <c r="H196" s="77">
        <v>8</v>
      </c>
      <c r="I196" s="79" t="s">
        <v>12</v>
      </c>
      <c r="J196" s="76">
        <f t="shared" ref="J196:J201" si="27">H196*1000</f>
        <v>8000</v>
      </c>
      <c r="K196" s="77">
        <v>386.66</v>
      </c>
      <c r="L196" s="79" t="s">
        <v>66</v>
      </c>
      <c r="M196" s="76">
        <f t="shared" si="23"/>
        <v>386.66</v>
      </c>
      <c r="N196" s="77">
        <v>594.39</v>
      </c>
      <c r="O196" s="79" t="s">
        <v>66</v>
      </c>
      <c r="P196" s="76">
        <f t="shared" si="22"/>
        <v>594.39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91">
        <v>4.6309999999999997E-3</v>
      </c>
      <c r="F197" s="92">
        <v>1.7579999999999999E-6</v>
      </c>
      <c r="G197" s="88">
        <f t="shared" si="16"/>
        <v>4.6327579999999998E-3</v>
      </c>
      <c r="H197" s="77">
        <v>9.08</v>
      </c>
      <c r="I197" s="79" t="s">
        <v>12</v>
      </c>
      <c r="J197" s="76">
        <f t="shared" si="27"/>
        <v>9080</v>
      </c>
      <c r="K197" s="77">
        <v>429.92</v>
      </c>
      <c r="L197" s="79" t="s">
        <v>66</v>
      </c>
      <c r="M197" s="76">
        <f t="shared" si="23"/>
        <v>429.92</v>
      </c>
      <c r="N197" s="77">
        <v>669.65</v>
      </c>
      <c r="O197" s="79" t="s">
        <v>66</v>
      </c>
      <c r="P197" s="76">
        <f t="shared" si="22"/>
        <v>669.65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91">
        <v>4.4120000000000001E-3</v>
      </c>
      <c r="F198" s="92">
        <v>1.6530000000000001E-6</v>
      </c>
      <c r="G198" s="88">
        <f t="shared" si="16"/>
        <v>4.413653E-3</v>
      </c>
      <c r="H198" s="77">
        <v>10.210000000000001</v>
      </c>
      <c r="I198" s="79" t="s">
        <v>12</v>
      </c>
      <c r="J198" s="76">
        <f t="shared" si="27"/>
        <v>10210</v>
      </c>
      <c r="K198" s="77">
        <v>473.96</v>
      </c>
      <c r="L198" s="79" t="s">
        <v>66</v>
      </c>
      <c r="M198" s="76">
        <f t="shared" si="23"/>
        <v>473.96</v>
      </c>
      <c r="N198" s="77">
        <v>748.29</v>
      </c>
      <c r="O198" s="79" t="s">
        <v>66</v>
      </c>
      <c r="P198" s="76">
        <f t="shared" si="22"/>
        <v>748.29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91">
        <v>4.2170000000000003E-3</v>
      </c>
      <c r="F199" s="92">
        <v>1.5600000000000001E-6</v>
      </c>
      <c r="G199" s="88">
        <f t="shared" si="16"/>
        <v>4.2185600000000005E-3</v>
      </c>
      <c r="H199" s="77">
        <v>11.4</v>
      </c>
      <c r="I199" s="79" t="s">
        <v>12</v>
      </c>
      <c r="J199" s="76">
        <f t="shared" si="27"/>
        <v>11400</v>
      </c>
      <c r="K199" s="77">
        <v>518.79</v>
      </c>
      <c r="L199" s="79" t="s">
        <v>66</v>
      </c>
      <c r="M199" s="76">
        <f t="shared" si="23"/>
        <v>518.79</v>
      </c>
      <c r="N199" s="77">
        <v>830.2</v>
      </c>
      <c r="O199" s="79" t="s">
        <v>66</v>
      </c>
      <c r="P199" s="76">
        <f t="shared" si="22"/>
        <v>830.2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91">
        <v>4.0419999999999996E-3</v>
      </c>
      <c r="F200" s="92">
        <v>1.477E-6</v>
      </c>
      <c r="G200" s="88">
        <f t="shared" si="16"/>
        <v>4.0434769999999993E-3</v>
      </c>
      <c r="H200" s="77">
        <v>12.64</v>
      </c>
      <c r="I200" s="79" t="s">
        <v>12</v>
      </c>
      <c r="J200" s="76">
        <f t="shared" si="27"/>
        <v>12640</v>
      </c>
      <c r="K200" s="77">
        <v>564.41999999999996</v>
      </c>
      <c r="L200" s="79" t="s">
        <v>66</v>
      </c>
      <c r="M200" s="76">
        <f t="shared" si="23"/>
        <v>564.41999999999996</v>
      </c>
      <c r="N200" s="77">
        <v>915.27</v>
      </c>
      <c r="O200" s="79" t="s">
        <v>66</v>
      </c>
      <c r="P200" s="76">
        <f t="shared" si="22"/>
        <v>915.27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91">
        <v>3.885E-3</v>
      </c>
      <c r="F201" s="92">
        <v>1.403E-6</v>
      </c>
      <c r="G201" s="88">
        <f t="shared" si="16"/>
        <v>3.8864030000000001E-3</v>
      </c>
      <c r="H201" s="77">
        <v>13.94</v>
      </c>
      <c r="I201" s="79" t="s">
        <v>12</v>
      </c>
      <c r="J201" s="76">
        <f t="shared" si="27"/>
        <v>13940</v>
      </c>
      <c r="K201" s="77">
        <v>610.85</v>
      </c>
      <c r="L201" s="79" t="s">
        <v>66</v>
      </c>
      <c r="M201" s="76">
        <f t="shared" si="23"/>
        <v>610.85</v>
      </c>
      <c r="N201" s="77">
        <v>1</v>
      </c>
      <c r="O201" s="78" t="s">
        <v>12</v>
      </c>
      <c r="P201" s="76">
        <f t="shared" ref="P201:P203" si="28">N201*1000</f>
        <v>1000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91">
        <v>3.614E-3</v>
      </c>
      <c r="F202" s="92">
        <v>1.2759999999999999E-6</v>
      </c>
      <c r="G202" s="88">
        <f t="shared" si="16"/>
        <v>3.6152760000000002E-3</v>
      </c>
      <c r="H202" s="77">
        <v>16.670000000000002</v>
      </c>
      <c r="I202" s="79" t="s">
        <v>12</v>
      </c>
      <c r="J202" s="80">
        <f t="shared" ref="J202:J228" si="29">H202*1000</f>
        <v>16670</v>
      </c>
      <c r="K202" s="77">
        <v>756.01</v>
      </c>
      <c r="L202" s="79" t="s">
        <v>66</v>
      </c>
      <c r="M202" s="76">
        <f t="shared" si="23"/>
        <v>756.01</v>
      </c>
      <c r="N202" s="77">
        <v>1.19</v>
      </c>
      <c r="O202" s="79" t="s">
        <v>12</v>
      </c>
      <c r="P202" s="76">
        <f t="shared" si="28"/>
        <v>1190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91">
        <v>3.336E-3</v>
      </c>
      <c r="F203" s="92">
        <v>1.147E-6</v>
      </c>
      <c r="G203" s="88">
        <f t="shared" si="16"/>
        <v>3.3371469999999999E-3</v>
      </c>
      <c r="H203" s="77">
        <v>20.36</v>
      </c>
      <c r="I203" s="79" t="s">
        <v>12</v>
      </c>
      <c r="J203" s="80">
        <f t="shared" si="29"/>
        <v>20360</v>
      </c>
      <c r="K203" s="77">
        <v>959.19</v>
      </c>
      <c r="L203" s="79" t="s">
        <v>66</v>
      </c>
      <c r="M203" s="76">
        <f t="shared" si="23"/>
        <v>959.19</v>
      </c>
      <c r="N203" s="77">
        <v>1.44</v>
      </c>
      <c r="O203" s="79" t="s">
        <v>12</v>
      </c>
      <c r="P203" s="76">
        <f t="shared" si="28"/>
        <v>1440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91">
        <v>3.1089999999999998E-3</v>
      </c>
      <c r="F204" s="92">
        <v>1.043E-6</v>
      </c>
      <c r="G204" s="88">
        <f t="shared" si="16"/>
        <v>3.1100429999999998E-3</v>
      </c>
      <c r="H204" s="77">
        <v>24.34</v>
      </c>
      <c r="I204" s="79" t="s">
        <v>12</v>
      </c>
      <c r="J204" s="80">
        <f t="shared" si="29"/>
        <v>24340</v>
      </c>
      <c r="K204" s="77">
        <v>1.1499999999999999</v>
      </c>
      <c r="L204" s="78" t="s">
        <v>12</v>
      </c>
      <c r="M204" s="76">
        <f t="shared" ref="M204:M208" si="30">K204*1000</f>
        <v>1150</v>
      </c>
      <c r="N204" s="77">
        <v>1.7</v>
      </c>
      <c r="O204" s="79" t="s">
        <v>12</v>
      </c>
      <c r="P204" s="76">
        <f t="shared" ref="P204:P207" si="31">N204*1000</f>
        <v>1700</v>
      </c>
    </row>
    <row r="205" spans="2:16">
      <c r="B205" s="89">
        <v>275</v>
      </c>
      <c r="C205" s="90" t="s">
        <v>65</v>
      </c>
      <c r="D205" s="74">
        <f t="shared" ref="D205:D218" si="32">B205/$C$5</f>
        <v>137.5</v>
      </c>
      <c r="E205" s="91">
        <v>2.9199999999999999E-3</v>
      </c>
      <c r="F205" s="92">
        <v>9.5729999999999992E-7</v>
      </c>
      <c r="G205" s="88">
        <f t="shared" si="16"/>
        <v>2.9209572999999997E-3</v>
      </c>
      <c r="H205" s="77">
        <v>28.6</v>
      </c>
      <c r="I205" s="79" t="s">
        <v>12</v>
      </c>
      <c r="J205" s="80">
        <f t="shared" si="29"/>
        <v>28600</v>
      </c>
      <c r="K205" s="77">
        <v>1.35</v>
      </c>
      <c r="L205" s="79" t="s">
        <v>12</v>
      </c>
      <c r="M205" s="76">
        <f t="shared" si="30"/>
        <v>1350</v>
      </c>
      <c r="N205" s="77">
        <v>1.98</v>
      </c>
      <c r="O205" s="79" t="s">
        <v>12</v>
      </c>
      <c r="P205" s="76">
        <f t="shared" si="31"/>
        <v>1980</v>
      </c>
    </row>
    <row r="206" spans="2:16">
      <c r="B206" s="89">
        <v>300</v>
      </c>
      <c r="C206" s="90" t="s">
        <v>65</v>
      </c>
      <c r="D206" s="74">
        <f t="shared" si="32"/>
        <v>150</v>
      </c>
      <c r="E206" s="91">
        <v>2.7599999999999999E-3</v>
      </c>
      <c r="F206" s="92">
        <v>8.8489999999999999E-7</v>
      </c>
      <c r="G206" s="88">
        <f t="shared" si="16"/>
        <v>2.7608848999999998E-3</v>
      </c>
      <c r="H206" s="77">
        <v>33.119999999999997</v>
      </c>
      <c r="I206" s="79" t="s">
        <v>12</v>
      </c>
      <c r="J206" s="80">
        <f t="shared" si="29"/>
        <v>33120</v>
      </c>
      <c r="K206" s="77">
        <v>1.54</v>
      </c>
      <c r="L206" s="79" t="s">
        <v>12</v>
      </c>
      <c r="M206" s="76">
        <f t="shared" si="30"/>
        <v>1540</v>
      </c>
      <c r="N206" s="77">
        <v>2.27</v>
      </c>
      <c r="O206" s="79" t="s">
        <v>12</v>
      </c>
      <c r="P206" s="76">
        <f t="shared" si="31"/>
        <v>2270</v>
      </c>
    </row>
    <row r="207" spans="2:16">
      <c r="B207" s="89">
        <v>325</v>
      </c>
      <c r="C207" s="90" t="s">
        <v>65</v>
      </c>
      <c r="D207" s="74">
        <f t="shared" si="32"/>
        <v>162.5</v>
      </c>
      <c r="E207" s="91">
        <v>2.6229999999999999E-3</v>
      </c>
      <c r="F207" s="92">
        <v>8.2310000000000001E-7</v>
      </c>
      <c r="G207" s="88">
        <f t="shared" si="16"/>
        <v>2.6238231E-3</v>
      </c>
      <c r="H207" s="77">
        <v>37.89</v>
      </c>
      <c r="I207" s="79" t="s">
        <v>12</v>
      </c>
      <c r="J207" s="80">
        <f t="shared" si="29"/>
        <v>37890</v>
      </c>
      <c r="K207" s="77">
        <v>1.73</v>
      </c>
      <c r="L207" s="79" t="s">
        <v>12</v>
      </c>
      <c r="M207" s="76">
        <f t="shared" si="30"/>
        <v>1730</v>
      </c>
      <c r="N207" s="77">
        <v>2.58</v>
      </c>
      <c r="O207" s="79" t="s">
        <v>12</v>
      </c>
      <c r="P207" s="76">
        <f t="shared" si="31"/>
        <v>2580</v>
      </c>
    </row>
    <row r="208" spans="2:16">
      <c r="B208" s="89">
        <v>350</v>
      </c>
      <c r="C208" s="90" t="s">
        <v>65</v>
      </c>
      <c r="D208" s="74">
        <f t="shared" si="32"/>
        <v>175</v>
      </c>
      <c r="E208" s="91">
        <v>2.5040000000000001E-3</v>
      </c>
      <c r="F208" s="92">
        <v>7.6970000000000002E-7</v>
      </c>
      <c r="G208" s="88">
        <f t="shared" si="16"/>
        <v>2.5047697000000002E-3</v>
      </c>
      <c r="H208" s="77">
        <v>42.89</v>
      </c>
      <c r="I208" s="79" t="s">
        <v>12</v>
      </c>
      <c r="J208" s="80">
        <f t="shared" si="29"/>
        <v>42890</v>
      </c>
      <c r="K208" s="77">
        <v>1.92</v>
      </c>
      <c r="L208" s="79" t="s">
        <v>12</v>
      </c>
      <c r="M208" s="76">
        <f t="shared" si="30"/>
        <v>1920</v>
      </c>
      <c r="N208" s="77">
        <v>2.89</v>
      </c>
      <c r="O208" s="79" t="s">
        <v>12</v>
      </c>
      <c r="P208" s="80">
        <f t="shared" ref="P208:P221" si="33">N208*1000</f>
        <v>2890</v>
      </c>
    </row>
    <row r="209" spans="2:16">
      <c r="B209" s="89">
        <v>375</v>
      </c>
      <c r="C209" s="90" t="s">
        <v>65</v>
      </c>
      <c r="D209" s="74">
        <f t="shared" si="32"/>
        <v>187.5</v>
      </c>
      <c r="E209" s="91">
        <v>2.3999999999999998E-3</v>
      </c>
      <c r="F209" s="92">
        <v>7.23E-7</v>
      </c>
      <c r="G209" s="88">
        <f t="shared" si="16"/>
        <v>2.400723E-3</v>
      </c>
      <c r="H209" s="77">
        <v>48.13</v>
      </c>
      <c r="I209" s="79" t="s">
        <v>12</v>
      </c>
      <c r="J209" s="80">
        <f t="shared" si="29"/>
        <v>48130</v>
      </c>
      <c r="K209" s="77">
        <v>2.11</v>
      </c>
      <c r="L209" s="79" t="s">
        <v>12</v>
      </c>
      <c r="M209" s="80">
        <f t="shared" ref="M209:M217" si="34">K209*1000</f>
        <v>2110</v>
      </c>
      <c r="N209" s="77">
        <v>3.22</v>
      </c>
      <c r="O209" s="79" t="s">
        <v>12</v>
      </c>
      <c r="P209" s="80">
        <f t="shared" si="33"/>
        <v>3220</v>
      </c>
    </row>
    <row r="210" spans="2:16">
      <c r="B210" s="89">
        <v>400</v>
      </c>
      <c r="C210" s="90" t="s">
        <v>65</v>
      </c>
      <c r="D210" s="74">
        <f t="shared" si="32"/>
        <v>200</v>
      </c>
      <c r="E210" s="91">
        <v>2.3080000000000002E-3</v>
      </c>
      <c r="F210" s="92">
        <v>6.8189999999999998E-7</v>
      </c>
      <c r="G210" s="88">
        <f t="shared" si="16"/>
        <v>2.3086819000000002E-3</v>
      </c>
      <c r="H210" s="77">
        <v>53.58</v>
      </c>
      <c r="I210" s="79" t="s">
        <v>12</v>
      </c>
      <c r="J210" s="80">
        <f t="shared" si="29"/>
        <v>53580</v>
      </c>
      <c r="K210" s="77">
        <v>2.31</v>
      </c>
      <c r="L210" s="79" t="s">
        <v>12</v>
      </c>
      <c r="M210" s="80">
        <f t="shared" si="34"/>
        <v>2310</v>
      </c>
      <c r="N210" s="77">
        <v>3.56</v>
      </c>
      <c r="O210" s="79" t="s">
        <v>12</v>
      </c>
      <c r="P210" s="80">
        <f t="shared" si="33"/>
        <v>3560</v>
      </c>
    </row>
    <row r="211" spans="2:16">
      <c r="B211" s="89">
        <v>450</v>
      </c>
      <c r="C211" s="90" t="s">
        <v>65</v>
      </c>
      <c r="D211" s="74">
        <f t="shared" si="32"/>
        <v>225</v>
      </c>
      <c r="E211" s="91">
        <v>2.153E-3</v>
      </c>
      <c r="F211" s="92">
        <v>6.1279999999999998E-7</v>
      </c>
      <c r="G211" s="88">
        <f t="shared" si="16"/>
        <v>2.1536127999999999E-3</v>
      </c>
      <c r="H211" s="77">
        <v>65.099999999999994</v>
      </c>
      <c r="I211" s="79" t="s">
        <v>12</v>
      </c>
      <c r="J211" s="80">
        <f t="shared" si="29"/>
        <v>65099.999999999993</v>
      </c>
      <c r="K211" s="77">
        <v>2.93</v>
      </c>
      <c r="L211" s="79" t="s">
        <v>12</v>
      </c>
      <c r="M211" s="80">
        <f t="shared" si="34"/>
        <v>2930</v>
      </c>
      <c r="N211" s="77">
        <v>4.2699999999999996</v>
      </c>
      <c r="O211" s="79" t="s">
        <v>12</v>
      </c>
      <c r="P211" s="80">
        <f t="shared" si="33"/>
        <v>4270</v>
      </c>
    </row>
    <row r="212" spans="2:16">
      <c r="B212" s="89">
        <v>500</v>
      </c>
      <c r="C212" s="90" t="s">
        <v>65</v>
      </c>
      <c r="D212" s="74">
        <f t="shared" si="32"/>
        <v>250</v>
      </c>
      <c r="E212" s="91">
        <v>2.0279999999999999E-3</v>
      </c>
      <c r="F212" s="92">
        <v>5.5690000000000002E-7</v>
      </c>
      <c r="G212" s="88">
        <f t="shared" si="16"/>
        <v>2.0285568999999998E-3</v>
      </c>
      <c r="H212" s="77">
        <v>77.39</v>
      </c>
      <c r="I212" s="79" t="s">
        <v>12</v>
      </c>
      <c r="J212" s="80">
        <f t="shared" si="29"/>
        <v>77390</v>
      </c>
      <c r="K212" s="77">
        <v>3.51</v>
      </c>
      <c r="L212" s="79" t="s">
        <v>12</v>
      </c>
      <c r="M212" s="80">
        <f t="shared" si="34"/>
        <v>3510</v>
      </c>
      <c r="N212" s="77">
        <v>5.0199999999999996</v>
      </c>
      <c r="O212" s="79" t="s">
        <v>12</v>
      </c>
      <c r="P212" s="80">
        <f t="shared" si="33"/>
        <v>5020</v>
      </c>
    </row>
    <row r="213" spans="2:16">
      <c r="B213" s="89">
        <v>550</v>
      </c>
      <c r="C213" s="90" t="s">
        <v>65</v>
      </c>
      <c r="D213" s="74">
        <f t="shared" si="32"/>
        <v>275</v>
      </c>
      <c r="E213" s="91">
        <v>1.9250000000000001E-3</v>
      </c>
      <c r="F213" s="92">
        <v>5.1060000000000003E-7</v>
      </c>
      <c r="G213" s="88">
        <f t="shared" ref="G213:G228" si="35">E213+F213</f>
        <v>1.9255106000000001E-3</v>
      </c>
      <c r="H213" s="77">
        <v>90.39</v>
      </c>
      <c r="I213" s="79" t="s">
        <v>12</v>
      </c>
      <c r="J213" s="80">
        <f t="shared" si="29"/>
        <v>90390</v>
      </c>
      <c r="K213" s="77">
        <v>4.07</v>
      </c>
      <c r="L213" s="79" t="s">
        <v>12</v>
      </c>
      <c r="M213" s="80">
        <f t="shared" si="34"/>
        <v>4070.0000000000005</v>
      </c>
      <c r="N213" s="77">
        <v>5.8</v>
      </c>
      <c r="O213" s="79" t="s">
        <v>12</v>
      </c>
      <c r="P213" s="80">
        <f t="shared" si="33"/>
        <v>5800</v>
      </c>
    </row>
    <row r="214" spans="2:16">
      <c r="B214" s="89">
        <v>600</v>
      </c>
      <c r="C214" s="90" t="s">
        <v>65</v>
      </c>
      <c r="D214" s="74">
        <f t="shared" si="32"/>
        <v>300</v>
      </c>
      <c r="E214" s="91">
        <v>1.8389999999999999E-3</v>
      </c>
      <c r="F214" s="92">
        <v>4.7170000000000002E-7</v>
      </c>
      <c r="G214" s="88">
        <f t="shared" si="35"/>
        <v>1.8394716999999999E-3</v>
      </c>
      <c r="H214" s="77">
        <v>104.04</v>
      </c>
      <c r="I214" s="79" t="s">
        <v>12</v>
      </c>
      <c r="J214" s="80">
        <f t="shared" si="29"/>
        <v>104040</v>
      </c>
      <c r="K214" s="77">
        <v>4.62</v>
      </c>
      <c r="L214" s="79" t="s">
        <v>12</v>
      </c>
      <c r="M214" s="80">
        <f t="shared" si="34"/>
        <v>4620</v>
      </c>
      <c r="N214" s="77">
        <v>6.6</v>
      </c>
      <c r="O214" s="79" t="s">
        <v>12</v>
      </c>
      <c r="P214" s="80">
        <f t="shared" si="33"/>
        <v>6600</v>
      </c>
    </row>
    <row r="215" spans="2:16">
      <c r="B215" s="89">
        <v>650</v>
      </c>
      <c r="C215" s="90" t="s">
        <v>65</v>
      </c>
      <c r="D215" s="74">
        <f t="shared" si="32"/>
        <v>325</v>
      </c>
      <c r="E215" s="91">
        <v>1.7650000000000001E-3</v>
      </c>
      <c r="F215" s="92">
        <v>4.3860000000000002E-7</v>
      </c>
      <c r="G215" s="88">
        <f t="shared" si="35"/>
        <v>1.7654386E-3</v>
      </c>
      <c r="H215" s="77">
        <v>118.31</v>
      </c>
      <c r="I215" s="79" t="s">
        <v>12</v>
      </c>
      <c r="J215" s="80">
        <f t="shared" si="29"/>
        <v>118310</v>
      </c>
      <c r="K215" s="77">
        <v>5.16</v>
      </c>
      <c r="L215" s="79" t="s">
        <v>12</v>
      </c>
      <c r="M215" s="80">
        <f t="shared" si="34"/>
        <v>5160</v>
      </c>
      <c r="N215" s="77">
        <v>7.43</v>
      </c>
      <c r="O215" s="79" t="s">
        <v>12</v>
      </c>
      <c r="P215" s="80">
        <f t="shared" si="33"/>
        <v>7430</v>
      </c>
    </row>
    <row r="216" spans="2:16">
      <c r="B216" s="89">
        <v>700</v>
      </c>
      <c r="C216" s="90" t="s">
        <v>65</v>
      </c>
      <c r="D216" s="74">
        <f t="shared" si="32"/>
        <v>350</v>
      </c>
      <c r="E216" s="91">
        <v>1.702E-3</v>
      </c>
      <c r="F216" s="92">
        <v>4.0989999999999998E-7</v>
      </c>
      <c r="G216" s="88">
        <f t="shared" si="35"/>
        <v>1.7024098999999999E-3</v>
      </c>
      <c r="H216" s="77">
        <v>133.13</v>
      </c>
      <c r="I216" s="79" t="s">
        <v>12</v>
      </c>
      <c r="J216" s="80">
        <f t="shared" si="29"/>
        <v>133130</v>
      </c>
      <c r="K216" s="77">
        <v>5.7</v>
      </c>
      <c r="L216" s="79" t="s">
        <v>12</v>
      </c>
      <c r="M216" s="80">
        <f t="shared" si="34"/>
        <v>5700</v>
      </c>
      <c r="N216" s="77">
        <v>8.2799999999999994</v>
      </c>
      <c r="O216" s="79" t="s">
        <v>12</v>
      </c>
      <c r="P216" s="80">
        <f t="shared" si="33"/>
        <v>8280</v>
      </c>
    </row>
    <row r="217" spans="2:16">
      <c r="B217" s="89">
        <v>800</v>
      </c>
      <c r="C217" s="90" t="s">
        <v>65</v>
      </c>
      <c r="D217" s="74">
        <f t="shared" si="32"/>
        <v>400</v>
      </c>
      <c r="E217" s="91">
        <v>1.6000000000000001E-3</v>
      </c>
      <c r="F217" s="92">
        <v>3.629E-7</v>
      </c>
      <c r="G217" s="88">
        <f t="shared" si="35"/>
        <v>1.6003629E-3</v>
      </c>
      <c r="H217" s="77">
        <v>164.29</v>
      </c>
      <c r="I217" s="79" t="s">
        <v>12</v>
      </c>
      <c r="J217" s="80">
        <f t="shared" si="29"/>
        <v>164290</v>
      </c>
      <c r="K217" s="77">
        <v>7.42</v>
      </c>
      <c r="L217" s="79" t="s">
        <v>12</v>
      </c>
      <c r="M217" s="80">
        <f t="shared" si="34"/>
        <v>7420</v>
      </c>
      <c r="N217" s="77">
        <v>10.029999999999999</v>
      </c>
      <c r="O217" s="79" t="s">
        <v>12</v>
      </c>
      <c r="P217" s="80">
        <f t="shared" si="33"/>
        <v>10030</v>
      </c>
    </row>
    <row r="218" spans="2:16">
      <c r="B218" s="89">
        <v>900</v>
      </c>
      <c r="C218" s="90" t="s">
        <v>65</v>
      </c>
      <c r="D218" s="74">
        <f t="shared" si="32"/>
        <v>450</v>
      </c>
      <c r="E218" s="91">
        <v>1.521E-3</v>
      </c>
      <c r="F218" s="92">
        <v>3.2590000000000003E-7</v>
      </c>
      <c r="G218" s="88">
        <f t="shared" si="35"/>
        <v>1.5213258999999999E-3</v>
      </c>
      <c r="H218" s="77">
        <v>197.26</v>
      </c>
      <c r="I218" s="79" t="s">
        <v>12</v>
      </c>
      <c r="J218" s="80">
        <f t="shared" si="29"/>
        <v>197260</v>
      </c>
      <c r="K218" s="77">
        <v>8.98</v>
      </c>
      <c r="L218" s="79" t="s">
        <v>12</v>
      </c>
      <c r="M218" s="80">
        <f t="shared" ref="M218:M224" si="36">K218*1000</f>
        <v>8980</v>
      </c>
      <c r="N218" s="77">
        <v>11.84</v>
      </c>
      <c r="O218" s="79" t="s">
        <v>12</v>
      </c>
      <c r="P218" s="80">
        <f t="shared" si="33"/>
        <v>11840</v>
      </c>
    </row>
    <row r="219" spans="2:16">
      <c r="B219" s="89">
        <v>1</v>
      </c>
      <c r="C219" s="93" t="s">
        <v>67</v>
      </c>
      <c r="D219" s="74">
        <f t="shared" ref="D219:D228" si="37">B219*1000/$C$5</f>
        <v>500</v>
      </c>
      <c r="E219" s="91">
        <v>1.4580000000000001E-3</v>
      </c>
      <c r="F219" s="92">
        <v>2.96E-7</v>
      </c>
      <c r="G219" s="88">
        <f t="shared" si="35"/>
        <v>1.4582960000000002E-3</v>
      </c>
      <c r="H219" s="77">
        <v>231.81</v>
      </c>
      <c r="I219" s="79" t="s">
        <v>12</v>
      </c>
      <c r="J219" s="80">
        <f t="shared" si="29"/>
        <v>231810</v>
      </c>
      <c r="K219" s="77">
        <v>10.44</v>
      </c>
      <c r="L219" s="79" t="s">
        <v>12</v>
      </c>
      <c r="M219" s="80">
        <f t="shared" si="36"/>
        <v>10440</v>
      </c>
      <c r="N219" s="77">
        <v>13.68</v>
      </c>
      <c r="O219" s="79" t="s">
        <v>12</v>
      </c>
      <c r="P219" s="80">
        <f t="shared" si="33"/>
        <v>13680</v>
      </c>
    </row>
    <row r="220" spans="2:16">
      <c r="B220" s="89">
        <v>1.1000000000000001</v>
      </c>
      <c r="C220" s="90" t="s">
        <v>67</v>
      </c>
      <c r="D220" s="74">
        <f t="shared" si="37"/>
        <v>550</v>
      </c>
      <c r="E220" s="91">
        <v>1.408E-3</v>
      </c>
      <c r="F220" s="92">
        <v>2.713E-7</v>
      </c>
      <c r="G220" s="88">
        <f t="shared" si="35"/>
        <v>1.4082712999999999E-3</v>
      </c>
      <c r="H220" s="77">
        <v>267.72000000000003</v>
      </c>
      <c r="I220" s="79" t="s">
        <v>12</v>
      </c>
      <c r="J220" s="80">
        <f t="shared" si="29"/>
        <v>267720</v>
      </c>
      <c r="K220" s="77">
        <v>11.84</v>
      </c>
      <c r="L220" s="79" t="s">
        <v>12</v>
      </c>
      <c r="M220" s="80">
        <f t="shared" si="36"/>
        <v>11840</v>
      </c>
      <c r="N220" s="77">
        <v>15.56</v>
      </c>
      <c r="O220" s="79" t="s">
        <v>12</v>
      </c>
      <c r="P220" s="80">
        <f t="shared" si="33"/>
        <v>15560</v>
      </c>
    </row>
    <row r="221" spans="2:16">
      <c r="B221" s="89">
        <v>1.2</v>
      </c>
      <c r="C221" s="90" t="s">
        <v>67</v>
      </c>
      <c r="D221" s="74">
        <f t="shared" si="37"/>
        <v>600</v>
      </c>
      <c r="E221" s="91">
        <v>1.366E-3</v>
      </c>
      <c r="F221" s="92">
        <v>2.5050000000000003E-7</v>
      </c>
      <c r="G221" s="88">
        <f t="shared" si="35"/>
        <v>1.3662505E-3</v>
      </c>
      <c r="H221" s="77">
        <v>304.83999999999997</v>
      </c>
      <c r="I221" s="79" t="s">
        <v>12</v>
      </c>
      <c r="J221" s="80">
        <f t="shared" si="29"/>
        <v>304840</v>
      </c>
      <c r="K221" s="77">
        <v>13.18</v>
      </c>
      <c r="L221" s="79" t="s">
        <v>12</v>
      </c>
      <c r="M221" s="80">
        <f t="shared" si="36"/>
        <v>13180</v>
      </c>
      <c r="N221" s="77">
        <v>17.46</v>
      </c>
      <c r="O221" s="79" t="s">
        <v>12</v>
      </c>
      <c r="P221" s="80">
        <f t="shared" si="33"/>
        <v>17460</v>
      </c>
    </row>
    <row r="222" spans="2:16">
      <c r="B222" s="89">
        <v>1.3</v>
      </c>
      <c r="C222" s="90" t="s">
        <v>67</v>
      </c>
      <c r="D222" s="74">
        <f t="shared" si="37"/>
        <v>650</v>
      </c>
      <c r="E222" s="91">
        <v>1.3320000000000001E-3</v>
      </c>
      <c r="F222" s="92">
        <v>2.3279999999999999E-7</v>
      </c>
      <c r="G222" s="88">
        <f t="shared" si="35"/>
        <v>1.3322328000000001E-3</v>
      </c>
      <c r="H222" s="77">
        <v>343</v>
      </c>
      <c r="I222" s="79" t="s">
        <v>12</v>
      </c>
      <c r="J222" s="80">
        <f t="shared" si="29"/>
        <v>343000</v>
      </c>
      <c r="K222" s="77">
        <v>14.48</v>
      </c>
      <c r="L222" s="79" t="s">
        <v>12</v>
      </c>
      <c r="M222" s="80">
        <f t="shared" si="36"/>
        <v>14480</v>
      </c>
      <c r="N222" s="77">
        <v>19.37</v>
      </c>
      <c r="O222" s="79" t="s">
        <v>12</v>
      </c>
      <c r="P222" s="80">
        <f t="shared" ref="P222:P227" si="38">N222*1000</f>
        <v>19370</v>
      </c>
    </row>
    <row r="223" spans="2:16">
      <c r="B223" s="89">
        <v>1.4</v>
      </c>
      <c r="C223" s="90" t="s">
        <v>67</v>
      </c>
      <c r="D223" s="74">
        <f t="shared" si="37"/>
        <v>700</v>
      </c>
      <c r="E223" s="91">
        <v>1.3029999999999999E-3</v>
      </c>
      <c r="F223" s="92">
        <v>2.1750000000000001E-7</v>
      </c>
      <c r="G223" s="88">
        <f t="shared" si="35"/>
        <v>1.3032174999999999E-3</v>
      </c>
      <c r="H223" s="77">
        <v>382.08</v>
      </c>
      <c r="I223" s="79" t="s">
        <v>12</v>
      </c>
      <c r="J223" s="80">
        <f t="shared" si="29"/>
        <v>382080</v>
      </c>
      <c r="K223" s="77">
        <v>15.73</v>
      </c>
      <c r="L223" s="79" t="s">
        <v>12</v>
      </c>
      <c r="M223" s="80">
        <f t="shared" si="36"/>
        <v>15730</v>
      </c>
      <c r="N223" s="77">
        <v>21.28</v>
      </c>
      <c r="O223" s="79" t="s">
        <v>12</v>
      </c>
      <c r="P223" s="80">
        <f t="shared" si="38"/>
        <v>21280</v>
      </c>
    </row>
    <row r="224" spans="2:16">
      <c r="B224" s="89">
        <v>1.5</v>
      </c>
      <c r="C224" s="90" t="s">
        <v>67</v>
      </c>
      <c r="D224" s="74">
        <f t="shared" si="37"/>
        <v>750</v>
      </c>
      <c r="E224" s="91">
        <v>1.279E-3</v>
      </c>
      <c r="F224" s="92">
        <v>2.0419999999999999E-7</v>
      </c>
      <c r="G224" s="88">
        <f t="shared" si="35"/>
        <v>1.2792042E-3</v>
      </c>
      <c r="H224" s="77">
        <v>421.98</v>
      </c>
      <c r="I224" s="79" t="s">
        <v>12</v>
      </c>
      <c r="J224" s="80">
        <f t="shared" si="29"/>
        <v>421980</v>
      </c>
      <c r="K224" s="77">
        <v>16.96</v>
      </c>
      <c r="L224" s="79" t="s">
        <v>12</v>
      </c>
      <c r="M224" s="80">
        <f t="shared" si="36"/>
        <v>16960</v>
      </c>
      <c r="N224" s="77">
        <v>23.2</v>
      </c>
      <c r="O224" s="79" t="s">
        <v>12</v>
      </c>
      <c r="P224" s="80">
        <f t="shared" si="38"/>
        <v>23200</v>
      </c>
    </row>
    <row r="225" spans="1:16">
      <c r="B225" s="89">
        <v>1.6</v>
      </c>
      <c r="C225" s="90" t="s">
        <v>67</v>
      </c>
      <c r="D225" s="74">
        <f t="shared" si="37"/>
        <v>800</v>
      </c>
      <c r="E225" s="91">
        <v>1.258E-3</v>
      </c>
      <c r="F225" s="92">
        <v>1.924E-7</v>
      </c>
      <c r="G225" s="88">
        <f t="shared" si="35"/>
        <v>1.2581923999999999E-3</v>
      </c>
      <c r="H225" s="77">
        <v>462.59</v>
      </c>
      <c r="I225" s="79" t="s">
        <v>12</v>
      </c>
      <c r="J225" s="80">
        <f t="shared" si="29"/>
        <v>462590</v>
      </c>
      <c r="K225" s="77">
        <v>18.14</v>
      </c>
      <c r="L225" s="79" t="s">
        <v>12</v>
      </c>
      <c r="M225" s="80">
        <f t="shared" ref="M225:M228" si="39">K225*1000</f>
        <v>18140</v>
      </c>
      <c r="N225" s="77">
        <v>25.11</v>
      </c>
      <c r="O225" s="79" t="s">
        <v>12</v>
      </c>
      <c r="P225" s="80">
        <f t="shared" si="38"/>
        <v>25110</v>
      </c>
    </row>
    <row r="226" spans="1:16">
      <c r="B226" s="89">
        <v>1.7</v>
      </c>
      <c r="C226" s="90" t="s">
        <v>67</v>
      </c>
      <c r="D226" s="74">
        <f t="shared" si="37"/>
        <v>850</v>
      </c>
      <c r="E226" s="91">
        <v>1.24E-3</v>
      </c>
      <c r="F226" s="92">
        <v>1.8199999999999999E-7</v>
      </c>
      <c r="G226" s="88">
        <f t="shared" si="35"/>
        <v>1.240182E-3</v>
      </c>
      <c r="H226" s="77">
        <v>503.83</v>
      </c>
      <c r="I226" s="79" t="s">
        <v>12</v>
      </c>
      <c r="J226" s="80">
        <f t="shared" si="29"/>
        <v>503830</v>
      </c>
      <c r="K226" s="77">
        <v>19.3</v>
      </c>
      <c r="L226" s="79" t="s">
        <v>12</v>
      </c>
      <c r="M226" s="80">
        <f t="shared" si="39"/>
        <v>19300</v>
      </c>
      <c r="N226" s="77">
        <v>27.02</v>
      </c>
      <c r="O226" s="79" t="s">
        <v>12</v>
      </c>
      <c r="P226" s="80">
        <f t="shared" si="38"/>
        <v>27020</v>
      </c>
    </row>
    <row r="227" spans="1:16">
      <c r="B227" s="89">
        <v>1.8</v>
      </c>
      <c r="C227" s="90" t="s">
        <v>67</v>
      </c>
      <c r="D227" s="74">
        <f t="shared" si="37"/>
        <v>900</v>
      </c>
      <c r="E227" s="91">
        <v>1.225E-3</v>
      </c>
      <c r="F227" s="92">
        <v>1.727E-7</v>
      </c>
      <c r="G227" s="88">
        <f t="shared" si="35"/>
        <v>1.2251726999999999E-3</v>
      </c>
      <c r="H227" s="77">
        <v>545.64</v>
      </c>
      <c r="I227" s="79" t="s">
        <v>12</v>
      </c>
      <c r="J227" s="80">
        <f t="shared" si="29"/>
        <v>545640</v>
      </c>
      <c r="K227" s="77">
        <v>20.43</v>
      </c>
      <c r="L227" s="79" t="s">
        <v>12</v>
      </c>
      <c r="M227" s="80">
        <f t="shared" si="39"/>
        <v>20430</v>
      </c>
      <c r="N227" s="77">
        <v>28.91</v>
      </c>
      <c r="O227" s="79" t="s">
        <v>12</v>
      </c>
      <c r="P227" s="80">
        <f t="shared" si="38"/>
        <v>28910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37"/>
        <v>1000</v>
      </c>
      <c r="E228" s="91">
        <v>1.1999999999999999E-3</v>
      </c>
      <c r="F228" s="92">
        <v>1.568E-7</v>
      </c>
      <c r="G228" s="88">
        <f t="shared" si="35"/>
        <v>1.2001567999999998E-3</v>
      </c>
      <c r="H228" s="77">
        <v>630.65</v>
      </c>
      <c r="I228" s="79" t="s">
        <v>12</v>
      </c>
      <c r="J228" s="80">
        <f t="shared" si="29"/>
        <v>630650</v>
      </c>
      <c r="K228" s="77">
        <v>24.14</v>
      </c>
      <c r="L228" s="79" t="s">
        <v>12</v>
      </c>
      <c r="M228" s="80">
        <f t="shared" si="39"/>
        <v>24140</v>
      </c>
      <c r="N228" s="77">
        <v>32.68</v>
      </c>
      <c r="O228" s="79" t="s">
        <v>12</v>
      </c>
      <c r="P228" s="80">
        <f>N228*1000</f>
        <v>32680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110</v>
      </c>
      <c r="F13" s="49"/>
      <c r="G13" s="50"/>
      <c r="H13" s="50"/>
      <c r="I13" s="51"/>
      <c r="J13" s="4">
        <v>8</v>
      </c>
      <c r="K13" s="52">
        <v>5.7080000000000002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211</v>
      </c>
      <c r="C14" s="102"/>
      <c r="D14" s="21" t="s">
        <v>218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92" t="s">
        <v>59</v>
      </c>
      <c r="F18" s="193"/>
      <c r="G18" s="194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1.397E-2</v>
      </c>
      <c r="F20" s="87">
        <v>3.6839999999999998E-2</v>
      </c>
      <c r="G20" s="88">
        <f>E20+F20</f>
        <v>5.0809999999999994E-2</v>
      </c>
      <c r="H20" s="84">
        <v>6</v>
      </c>
      <c r="I20" s="85" t="s">
        <v>64</v>
      </c>
      <c r="J20" s="97">
        <f>H20/1000/10</f>
        <v>6.0000000000000006E-4</v>
      </c>
      <c r="K20" s="84">
        <v>8</v>
      </c>
      <c r="L20" s="85" t="s">
        <v>64</v>
      </c>
      <c r="M20" s="97">
        <f t="shared" ref="M20:M83" si="0">K20/1000/10</f>
        <v>8.0000000000000004E-4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1.481E-2</v>
      </c>
      <c r="F21" s="92">
        <v>3.8019999999999998E-2</v>
      </c>
      <c r="G21" s="88">
        <f t="shared" ref="G21:G84" si="3">E21+F21</f>
        <v>5.2830000000000002E-2</v>
      </c>
      <c r="H21" s="89">
        <v>7</v>
      </c>
      <c r="I21" s="90" t="s">
        <v>64</v>
      </c>
      <c r="J21" s="74">
        <f t="shared" ref="J21:J84" si="4">H21/1000/10</f>
        <v>6.9999999999999999E-4</v>
      </c>
      <c r="K21" s="89">
        <v>9</v>
      </c>
      <c r="L21" s="90" t="s">
        <v>64</v>
      </c>
      <c r="M21" s="74">
        <f t="shared" si="0"/>
        <v>8.9999999999999998E-4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1.5610000000000001E-2</v>
      </c>
      <c r="F22" s="92">
        <v>3.9070000000000001E-2</v>
      </c>
      <c r="G22" s="88">
        <f t="shared" si="3"/>
        <v>5.4679999999999999E-2</v>
      </c>
      <c r="H22" s="89">
        <v>7</v>
      </c>
      <c r="I22" s="90" t="s">
        <v>64</v>
      </c>
      <c r="J22" s="74">
        <f t="shared" si="4"/>
        <v>6.9999999999999999E-4</v>
      </c>
      <c r="K22" s="89">
        <v>9</v>
      </c>
      <c r="L22" s="90" t="s">
        <v>64</v>
      </c>
      <c r="M22" s="74">
        <f t="shared" si="0"/>
        <v>8.9999999999999998E-4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1.6379999999999999E-2</v>
      </c>
      <c r="F23" s="92">
        <v>4.0009999999999997E-2</v>
      </c>
      <c r="G23" s="88">
        <f t="shared" si="3"/>
        <v>5.6389999999999996E-2</v>
      </c>
      <c r="H23" s="89">
        <v>8</v>
      </c>
      <c r="I23" s="90" t="s">
        <v>64</v>
      </c>
      <c r="J23" s="74">
        <f t="shared" si="4"/>
        <v>8.0000000000000004E-4</v>
      </c>
      <c r="K23" s="89">
        <v>10</v>
      </c>
      <c r="L23" s="90" t="s">
        <v>64</v>
      </c>
      <c r="M23" s="74">
        <f t="shared" si="0"/>
        <v>1E-3</v>
      </c>
      <c r="N23" s="89">
        <v>7</v>
      </c>
      <c r="O23" s="90" t="s">
        <v>64</v>
      </c>
      <c r="P23" s="74">
        <f t="shared" si="1"/>
        <v>6.9999999999999999E-4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1.711E-2</v>
      </c>
      <c r="F24" s="92">
        <v>4.0840000000000001E-2</v>
      </c>
      <c r="G24" s="88">
        <f t="shared" si="3"/>
        <v>5.7950000000000002E-2</v>
      </c>
      <c r="H24" s="89">
        <v>8</v>
      </c>
      <c r="I24" s="90" t="s">
        <v>64</v>
      </c>
      <c r="J24" s="74">
        <f t="shared" si="4"/>
        <v>8.0000000000000004E-4</v>
      </c>
      <c r="K24" s="89">
        <v>10</v>
      </c>
      <c r="L24" s="90" t="s">
        <v>64</v>
      </c>
      <c r="M24" s="74">
        <f t="shared" si="0"/>
        <v>1E-3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1.78E-2</v>
      </c>
      <c r="F25" s="92">
        <v>4.1599999999999998E-2</v>
      </c>
      <c r="G25" s="88">
        <f t="shared" si="3"/>
        <v>5.9399999999999994E-2</v>
      </c>
      <c r="H25" s="89">
        <v>9</v>
      </c>
      <c r="I25" s="90" t="s">
        <v>64</v>
      </c>
      <c r="J25" s="74">
        <f t="shared" si="4"/>
        <v>8.9999999999999998E-4</v>
      </c>
      <c r="K25" s="89">
        <v>11</v>
      </c>
      <c r="L25" s="90" t="s">
        <v>64</v>
      </c>
      <c r="M25" s="74">
        <f t="shared" si="0"/>
        <v>1.0999999999999998E-3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1.848E-2</v>
      </c>
      <c r="F26" s="92">
        <v>4.2290000000000001E-2</v>
      </c>
      <c r="G26" s="88">
        <f t="shared" si="3"/>
        <v>6.0770000000000005E-2</v>
      </c>
      <c r="H26" s="89">
        <v>9</v>
      </c>
      <c r="I26" s="90" t="s">
        <v>64</v>
      </c>
      <c r="J26" s="74">
        <f t="shared" si="4"/>
        <v>8.9999999999999998E-4</v>
      </c>
      <c r="K26" s="89">
        <v>11</v>
      </c>
      <c r="L26" s="90" t="s">
        <v>64</v>
      </c>
      <c r="M26" s="74">
        <f t="shared" si="0"/>
        <v>1.0999999999999998E-3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1.9120000000000002E-2</v>
      </c>
      <c r="F27" s="92">
        <v>4.292E-2</v>
      </c>
      <c r="G27" s="88">
        <f t="shared" si="3"/>
        <v>6.2039999999999998E-2</v>
      </c>
      <c r="H27" s="89">
        <v>10</v>
      </c>
      <c r="I27" s="90" t="s">
        <v>64</v>
      </c>
      <c r="J27" s="74">
        <f t="shared" si="4"/>
        <v>1E-3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1.975E-2</v>
      </c>
      <c r="F28" s="92">
        <v>4.3490000000000001E-2</v>
      </c>
      <c r="G28" s="88">
        <f t="shared" si="3"/>
        <v>6.3240000000000005E-2</v>
      </c>
      <c r="H28" s="89">
        <v>10</v>
      </c>
      <c r="I28" s="90" t="s">
        <v>64</v>
      </c>
      <c r="J28" s="74">
        <f t="shared" si="4"/>
        <v>1E-3</v>
      </c>
      <c r="K28" s="89">
        <v>12</v>
      </c>
      <c r="L28" s="90" t="s">
        <v>64</v>
      </c>
      <c r="M28" s="74">
        <f t="shared" si="0"/>
        <v>1.2000000000000001E-3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2.095E-2</v>
      </c>
      <c r="F29" s="92">
        <v>4.4510000000000001E-2</v>
      </c>
      <c r="G29" s="88">
        <f t="shared" si="3"/>
        <v>6.5460000000000004E-2</v>
      </c>
      <c r="H29" s="89">
        <v>11</v>
      </c>
      <c r="I29" s="90" t="s">
        <v>64</v>
      </c>
      <c r="J29" s="74">
        <f t="shared" si="4"/>
        <v>1.0999999999999998E-3</v>
      </c>
      <c r="K29" s="89">
        <v>13</v>
      </c>
      <c r="L29" s="90" t="s">
        <v>64</v>
      </c>
      <c r="M29" s="74">
        <f t="shared" si="0"/>
        <v>1.2999999999999999E-3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2.2079999999999999E-2</v>
      </c>
      <c r="F30" s="92">
        <v>4.5370000000000001E-2</v>
      </c>
      <c r="G30" s="88">
        <f t="shared" si="3"/>
        <v>6.7449999999999996E-2</v>
      </c>
      <c r="H30" s="89">
        <v>12</v>
      </c>
      <c r="I30" s="90" t="s">
        <v>64</v>
      </c>
      <c r="J30" s="74">
        <f t="shared" si="4"/>
        <v>1.2000000000000001E-3</v>
      </c>
      <c r="K30" s="89">
        <v>14</v>
      </c>
      <c r="L30" s="90" t="s">
        <v>64</v>
      </c>
      <c r="M30" s="74">
        <f t="shared" si="0"/>
        <v>1.4E-3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2.316E-2</v>
      </c>
      <c r="F31" s="92">
        <v>4.6120000000000001E-2</v>
      </c>
      <c r="G31" s="88">
        <f t="shared" si="3"/>
        <v>6.9280000000000008E-2</v>
      </c>
      <c r="H31" s="89">
        <v>13</v>
      </c>
      <c r="I31" s="90" t="s">
        <v>64</v>
      </c>
      <c r="J31" s="74">
        <f t="shared" si="4"/>
        <v>1.2999999999999999E-3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2.419E-2</v>
      </c>
      <c r="F32" s="92">
        <v>4.6769999999999999E-2</v>
      </c>
      <c r="G32" s="88">
        <f t="shared" si="3"/>
        <v>7.0959999999999995E-2</v>
      </c>
      <c r="H32" s="89">
        <v>14</v>
      </c>
      <c r="I32" s="90" t="s">
        <v>64</v>
      </c>
      <c r="J32" s="74">
        <f t="shared" si="4"/>
        <v>1.4E-3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2.5180000000000001E-2</v>
      </c>
      <c r="F33" s="92">
        <v>4.7329999999999997E-2</v>
      </c>
      <c r="G33" s="88">
        <f t="shared" si="3"/>
        <v>7.2509999999999991E-2</v>
      </c>
      <c r="H33" s="89">
        <v>15</v>
      </c>
      <c r="I33" s="90" t="s">
        <v>64</v>
      </c>
      <c r="J33" s="74">
        <f t="shared" si="4"/>
        <v>1.5E-3</v>
      </c>
      <c r="K33" s="89">
        <v>17</v>
      </c>
      <c r="L33" s="90" t="s">
        <v>64</v>
      </c>
      <c r="M33" s="74">
        <f t="shared" si="0"/>
        <v>1.7000000000000001E-3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2.613E-2</v>
      </c>
      <c r="F34" s="92">
        <v>4.7820000000000001E-2</v>
      </c>
      <c r="G34" s="88">
        <f t="shared" si="3"/>
        <v>7.3950000000000002E-2</v>
      </c>
      <c r="H34" s="89">
        <v>16</v>
      </c>
      <c r="I34" s="90" t="s">
        <v>64</v>
      </c>
      <c r="J34" s="74">
        <f t="shared" si="4"/>
        <v>1.6000000000000001E-3</v>
      </c>
      <c r="K34" s="89">
        <v>18</v>
      </c>
      <c r="L34" s="90" t="s">
        <v>64</v>
      </c>
      <c r="M34" s="74">
        <f t="shared" si="0"/>
        <v>1.8E-3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2.793E-2</v>
      </c>
      <c r="F35" s="92">
        <v>4.8640000000000003E-2</v>
      </c>
      <c r="G35" s="88">
        <f t="shared" si="3"/>
        <v>7.6569999999999999E-2</v>
      </c>
      <c r="H35" s="89">
        <v>18</v>
      </c>
      <c r="I35" s="90" t="s">
        <v>64</v>
      </c>
      <c r="J35" s="74">
        <f t="shared" si="4"/>
        <v>1.8E-3</v>
      </c>
      <c r="K35" s="89">
        <v>20</v>
      </c>
      <c r="L35" s="90" t="s">
        <v>64</v>
      </c>
      <c r="M35" s="74">
        <f t="shared" si="0"/>
        <v>2E-3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2.963E-2</v>
      </c>
      <c r="F36" s="92">
        <v>4.9279999999999997E-2</v>
      </c>
      <c r="G36" s="88">
        <f t="shared" si="3"/>
        <v>7.8909999999999994E-2</v>
      </c>
      <c r="H36" s="89">
        <v>20</v>
      </c>
      <c r="I36" s="90" t="s">
        <v>64</v>
      </c>
      <c r="J36" s="74">
        <f t="shared" si="4"/>
        <v>2E-3</v>
      </c>
      <c r="K36" s="89">
        <v>21</v>
      </c>
      <c r="L36" s="90" t="s">
        <v>64</v>
      </c>
      <c r="M36" s="74">
        <f t="shared" si="0"/>
        <v>2.1000000000000003E-3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3.1230000000000001E-2</v>
      </c>
      <c r="F37" s="92">
        <v>4.9770000000000002E-2</v>
      </c>
      <c r="G37" s="88">
        <f t="shared" si="3"/>
        <v>8.1000000000000003E-2</v>
      </c>
      <c r="H37" s="89">
        <v>21</v>
      </c>
      <c r="I37" s="90" t="s">
        <v>64</v>
      </c>
      <c r="J37" s="74">
        <f t="shared" si="4"/>
        <v>2.1000000000000003E-3</v>
      </c>
      <c r="K37" s="89">
        <v>23</v>
      </c>
      <c r="L37" s="90" t="s">
        <v>64</v>
      </c>
      <c r="M37" s="74">
        <f t="shared" si="0"/>
        <v>2.3E-3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3.2750000000000001E-2</v>
      </c>
      <c r="F38" s="92">
        <v>5.0160000000000003E-2</v>
      </c>
      <c r="G38" s="88">
        <f t="shared" si="3"/>
        <v>8.2910000000000011E-2</v>
      </c>
      <c r="H38" s="89">
        <v>23</v>
      </c>
      <c r="I38" s="90" t="s">
        <v>64</v>
      </c>
      <c r="J38" s="74">
        <f t="shared" si="4"/>
        <v>2.3E-3</v>
      </c>
      <c r="K38" s="89">
        <v>25</v>
      </c>
      <c r="L38" s="90" t="s">
        <v>64</v>
      </c>
      <c r="M38" s="74">
        <f t="shared" si="0"/>
        <v>2.5000000000000001E-3</v>
      </c>
      <c r="N38" s="89">
        <v>18</v>
      </c>
      <c r="O38" s="90" t="s">
        <v>64</v>
      </c>
      <c r="P38" s="74">
        <f t="shared" si="1"/>
        <v>1.8E-3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3.4209999999999997E-2</v>
      </c>
      <c r="F39" s="92">
        <v>5.0450000000000002E-2</v>
      </c>
      <c r="G39" s="88">
        <f t="shared" si="3"/>
        <v>8.4659999999999999E-2</v>
      </c>
      <c r="H39" s="89">
        <v>25</v>
      </c>
      <c r="I39" s="90" t="s">
        <v>64</v>
      </c>
      <c r="J39" s="74">
        <f t="shared" si="4"/>
        <v>2.5000000000000001E-3</v>
      </c>
      <c r="K39" s="89">
        <v>26</v>
      </c>
      <c r="L39" s="90" t="s">
        <v>64</v>
      </c>
      <c r="M39" s="74">
        <f t="shared" si="0"/>
        <v>2.5999999999999999E-3</v>
      </c>
      <c r="N39" s="89">
        <v>20</v>
      </c>
      <c r="O39" s="90" t="s">
        <v>64</v>
      </c>
      <c r="P39" s="74">
        <f t="shared" si="1"/>
        <v>2E-3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3.5610000000000003E-2</v>
      </c>
      <c r="F40" s="92">
        <v>5.067E-2</v>
      </c>
      <c r="G40" s="88">
        <f t="shared" si="3"/>
        <v>8.6279999999999996E-2</v>
      </c>
      <c r="H40" s="89">
        <v>27</v>
      </c>
      <c r="I40" s="90" t="s">
        <v>64</v>
      </c>
      <c r="J40" s="74">
        <f t="shared" si="4"/>
        <v>2.7000000000000001E-3</v>
      </c>
      <c r="K40" s="89">
        <v>28</v>
      </c>
      <c r="L40" s="90" t="s">
        <v>64</v>
      </c>
      <c r="M40" s="74">
        <f t="shared" si="0"/>
        <v>2.8E-3</v>
      </c>
      <c r="N40" s="89">
        <v>21</v>
      </c>
      <c r="O40" s="90" t="s">
        <v>64</v>
      </c>
      <c r="P40" s="74">
        <f t="shared" si="1"/>
        <v>2.1000000000000003E-3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3.6949999999999997E-2</v>
      </c>
      <c r="F41" s="92">
        <v>5.0840000000000003E-2</v>
      </c>
      <c r="G41" s="88">
        <f t="shared" si="3"/>
        <v>8.7790000000000007E-2</v>
      </c>
      <c r="H41" s="89">
        <v>28</v>
      </c>
      <c r="I41" s="90" t="s">
        <v>64</v>
      </c>
      <c r="J41" s="74">
        <f t="shared" si="4"/>
        <v>2.8E-3</v>
      </c>
      <c r="K41" s="89">
        <v>29</v>
      </c>
      <c r="L41" s="90" t="s">
        <v>64</v>
      </c>
      <c r="M41" s="74">
        <f t="shared" si="0"/>
        <v>2.9000000000000002E-3</v>
      </c>
      <c r="N41" s="89">
        <v>22</v>
      </c>
      <c r="O41" s="90" t="s">
        <v>64</v>
      </c>
      <c r="P41" s="74">
        <f t="shared" si="1"/>
        <v>2.1999999999999997E-3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3.8249999999999999E-2</v>
      </c>
      <c r="F42" s="92">
        <v>5.0950000000000002E-2</v>
      </c>
      <c r="G42" s="88">
        <f t="shared" si="3"/>
        <v>8.9200000000000002E-2</v>
      </c>
      <c r="H42" s="89">
        <v>30</v>
      </c>
      <c r="I42" s="90" t="s">
        <v>64</v>
      </c>
      <c r="J42" s="74">
        <f t="shared" si="4"/>
        <v>3.0000000000000001E-3</v>
      </c>
      <c r="K42" s="89">
        <v>31</v>
      </c>
      <c r="L42" s="90" t="s">
        <v>64</v>
      </c>
      <c r="M42" s="74">
        <f t="shared" si="0"/>
        <v>3.0999999999999999E-3</v>
      </c>
      <c r="N42" s="89">
        <v>23</v>
      </c>
      <c r="O42" s="90" t="s">
        <v>64</v>
      </c>
      <c r="P42" s="74">
        <f t="shared" si="1"/>
        <v>2.3E-3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3.95E-2</v>
      </c>
      <c r="F43" s="92">
        <v>5.1020000000000003E-2</v>
      </c>
      <c r="G43" s="88">
        <f t="shared" si="3"/>
        <v>9.0520000000000003E-2</v>
      </c>
      <c r="H43" s="89">
        <v>32</v>
      </c>
      <c r="I43" s="90" t="s">
        <v>64</v>
      </c>
      <c r="J43" s="74">
        <f t="shared" si="4"/>
        <v>3.2000000000000002E-3</v>
      </c>
      <c r="K43" s="89">
        <v>32</v>
      </c>
      <c r="L43" s="90" t="s">
        <v>64</v>
      </c>
      <c r="M43" s="74">
        <f t="shared" si="0"/>
        <v>3.2000000000000002E-3</v>
      </c>
      <c r="N43" s="89">
        <v>24</v>
      </c>
      <c r="O43" s="90" t="s">
        <v>64</v>
      </c>
      <c r="P43" s="74">
        <f t="shared" si="1"/>
        <v>2.4000000000000002E-3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4.0719999999999999E-2</v>
      </c>
      <c r="F44" s="92">
        <v>5.1060000000000001E-2</v>
      </c>
      <c r="G44" s="88">
        <f t="shared" si="3"/>
        <v>9.178E-2</v>
      </c>
      <c r="H44" s="89">
        <v>34</v>
      </c>
      <c r="I44" s="90" t="s">
        <v>64</v>
      </c>
      <c r="J44" s="74">
        <f t="shared" si="4"/>
        <v>3.4000000000000002E-3</v>
      </c>
      <c r="K44" s="89">
        <v>34</v>
      </c>
      <c r="L44" s="90" t="s">
        <v>64</v>
      </c>
      <c r="M44" s="74">
        <f t="shared" si="0"/>
        <v>3.4000000000000002E-3</v>
      </c>
      <c r="N44" s="89">
        <v>25</v>
      </c>
      <c r="O44" s="90" t="s">
        <v>64</v>
      </c>
      <c r="P44" s="74">
        <f t="shared" si="1"/>
        <v>2.5000000000000001E-3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4.19E-2</v>
      </c>
      <c r="F45" s="92">
        <v>5.1060000000000001E-2</v>
      </c>
      <c r="G45" s="88">
        <f t="shared" si="3"/>
        <v>9.2960000000000001E-2</v>
      </c>
      <c r="H45" s="89">
        <v>35</v>
      </c>
      <c r="I45" s="90" t="s">
        <v>64</v>
      </c>
      <c r="J45" s="74">
        <f t="shared" si="4"/>
        <v>3.5000000000000005E-3</v>
      </c>
      <c r="K45" s="89">
        <v>35</v>
      </c>
      <c r="L45" s="90" t="s">
        <v>64</v>
      </c>
      <c r="M45" s="74">
        <f t="shared" si="0"/>
        <v>3.5000000000000005E-3</v>
      </c>
      <c r="N45" s="89">
        <v>26</v>
      </c>
      <c r="O45" s="90" t="s">
        <v>64</v>
      </c>
      <c r="P45" s="74">
        <f t="shared" si="1"/>
        <v>2.5999999999999999E-3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4.4159999999999998E-2</v>
      </c>
      <c r="F46" s="92">
        <v>5.0999999999999997E-2</v>
      </c>
      <c r="G46" s="88">
        <f t="shared" si="3"/>
        <v>9.5159999999999995E-2</v>
      </c>
      <c r="H46" s="89">
        <v>39</v>
      </c>
      <c r="I46" s="90" t="s">
        <v>64</v>
      </c>
      <c r="J46" s="74">
        <f t="shared" si="4"/>
        <v>3.8999999999999998E-3</v>
      </c>
      <c r="K46" s="89">
        <v>38</v>
      </c>
      <c r="L46" s="90" t="s">
        <v>64</v>
      </c>
      <c r="M46" s="74">
        <f t="shared" si="0"/>
        <v>3.8E-3</v>
      </c>
      <c r="N46" s="89">
        <v>28</v>
      </c>
      <c r="O46" s="90" t="s">
        <v>64</v>
      </c>
      <c r="P46" s="74">
        <f t="shared" si="1"/>
        <v>2.8E-3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4.684E-2</v>
      </c>
      <c r="F47" s="92">
        <v>5.0810000000000001E-2</v>
      </c>
      <c r="G47" s="88">
        <f t="shared" si="3"/>
        <v>9.7650000000000001E-2</v>
      </c>
      <c r="H47" s="89">
        <v>43</v>
      </c>
      <c r="I47" s="90" t="s">
        <v>64</v>
      </c>
      <c r="J47" s="74">
        <f t="shared" si="4"/>
        <v>4.3E-3</v>
      </c>
      <c r="K47" s="89">
        <v>41</v>
      </c>
      <c r="L47" s="90" t="s">
        <v>64</v>
      </c>
      <c r="M47" s="74">
        <f t="shared" si="0"/>
        <v>4.1000000000000003E-3</v>
      </c>
      <c r="N47" s="89">
        <v>31</v>
      </c>
      <c r="O47" s="90" t="s">
        <v>64</v>
      </c>
      <c r="P47" s="74">
        <f t="shared" si="1"/>
        <v>3.0999999999999999E-3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4.938E-2</v>
      </c>
      <c r="F48" s="92">
        <v>5.0540000000000002E-2</v>
      </c>
      <c r="G48" s="88">
        <f t="shared" si="3"/>
        <v>9.9920000000000009E-2</v>
      </c>
      <c r="H48" s="89">
        <v>48</v>
      </c>
      <c r="I48" s="90" t="s">
        <v>64</v>
      </c>
      <c r="J48" s="74">
        <f t="shared" si="4"/>
        <v>4.8000000000000004E-3</v>
      </c>
      <c r="K48" s="89">
        <v>45</v>
      </c>
      <c r="L48" s="90" t="s">
        <v>64</v>
      </c>
      <c r="M48" s="74">
        <f t="shared" si="0"/>
        <v>4.4999999999999997E-3</v>
      </c>
      <c r="N48" s="89">
        <v>34</v>
      </c>
      <c r="O48" s="90" t="s">
        <v>64</v>
      </c>
      <c r="P48" s="74">
        <f t="shared" si="1"/>
        <v>3.4000000000000002E-3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5.1790000000000003E-2</v>
      </c>
      <c r="F49" s="92">
        <v>5.0209999999999998E-2</v>
      </c>
      <c r="G49" s="88">
        <f t="shared" si="3"/>
        <v>0.10200000000000001</v>
      </c>
      <c r="H49" s="89">
        <v>52</v>
      </c>
      <c r="I49" s="90" t="s">
        <v>64</v>
      </c>
      <c r="J49" s="74">
        <f t="shared" si="4"/>
        <v>5.1999999999999998E-3</v>
      </c>
      <c r="K49" s="89">
        <v>48</v>
      </c>
      <c r="L49" s="90" t="s">
        <v>64</v>
      </c>
      <c r="M49" s="74">
        <f t="shared" si="0"/>
        <v>4.8000000000000004E-3</v>
      </c>
      <c r="N49" s="89">
        <v>36</v>
      </c>
      <c r="O49" s="90" t="s">
        <v>64</v>
      </c>
      <c r="P49" s="74">
        <f t="shared" si="1"/>
        <v>3.5999999999999999E-3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5.4089999999999999E-2</v>
      </c>
      <c r="F50" s="92">
        <v>4.9829999999999999E-2</v>
      </c>
      <c r="G50" s="88">
        <f t="shared" si="3"/>
        <v>0.10392</v>
      </c>
      <c r="H50" s="89">
        <v>56</v>
      </c>
      <c r="I50" s="90" t="s">
        <v>64</v>
      </c>
      <c r="J50" s="74">
        <f t="shared" si="4"/>
        <v>5.5999999999999999E-3</v>
      </c>
      <c r="K50" s="89">
        <v>51</v>
      </c>
      <c r="L50" s="90" t="s">
        <v>64</v>
      </c>
      <c r="M50" s="74">
        <f t="shared" si="0"/>
        <v>5.0999999999999995E-3</v>
      </c>
      <c r="N50" s="89">
        <v>39</v>
      </c>
      <c r="O50" s="90" t="s">
        <v>64</v>
      </c>
      <c r="P50" s="74">
        <f t="shared" si="1"/>
        <v>3.8999999999999998E-3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5.6300000000000003E-2</v>
      </c>
      <c r="F51" s="92">
        <v>4.9430000000000002E-2</v>
      </c>
      <c r="G51" s="88">
        <f t="shared" si="3"/>
        <v>0.10573</v>
      </c>
      <c r="H51" s="89">
        <v>61</v>
      </c>
      <c r="I51" s="90" t="s">
        <v>64</v>
      </c>
      <c r="J51" s="74">
        <f t="shared" si="4"/>
        <v>6.0999999999999995E-3</v>
      </c>
      <c r="K51" s="89">
        <v>55</v>
      </c>
      <c r="L51" s="90" t="s">
        <v>64</v>
      </c>
      <c r="M51" s="74">
        <f t="shared" si="0"/>
        <v>5.4999999999999997E-3</v>
      </c>
      <c r="N51" s="89">
        <v>41</v>
      </c>
      <c r="O51" s="90" t="s">
        <v>64</v>
      </c>
      <c r="P51" s="74">
        <f t="shared" si="1"/>
        <v>4.1000000000000003E-3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5.842E-2</v>
      </c>
      <c r="F52" s="92">
        <v>4.9000000000000002E-2</v>
      </c>
      <c r="G52" s="88">
        <f t="shared" si="3"/>
        <v>0.10742</v>
      </c>
      <c r="H52" s="89">
        <v>65</v>
      </c>
      <c r="I52" s="90" t="s">
        <v>64</v>
      </c>
      <c r="J52" s="74">
        <f t="shared" si="4"/>
        <v>6.5000000000000006E-3</v>
      </c>
      <c r="K52" s="89">
        <v>58</v>
      </c>
      <c r="L52" s="90" t="s">
        <v>64</v>
      </c>
      <c r="M52" s="74">
        <f t="shared" si="0"/>
        <v>5.8000000000000005E-3</v>
      </c>
      <c r="N52" s="89">
        <v>43</v>
      </c>
      <c r="O52" s="90" t="s">
        <v>64</v>
      </c>
      <c r="P52" s="74">
        <f t="shared" si="1"/>
        <v>4.3E-3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6.0479999999999999E-2</v>
      </c>
      <c r="F53" s="92">
        <v>4.8559999999999999E-2</v>
      </c>
      <c r="G53" s="88">
        <f t="shared" si="3"/>
        <v>0.10904</v>
      </c>
      <c r="H53" s="89">
        <v>69</v>
      </c>
      <c r="I53" s="90" t="s">
        <v>64</v>
      </c>
      <c r="J53" s="74">
        <f t="shared" si="4"/>
        <v>6.9000000000000008E-3</v>
      </c>
      <c r="K53" s="89">
        <v>61</v>
      </c>
      <c r="L53" s="90" t="s">
        <v>64</v>
      </c>
      <c r="M53" s="74">
        <f t="shared" si="0"/>
        <v>6.0999999999999995E-3</v>
      </c>
      <c r="N53" s="89">
        <v>46</v>
      </c>
      <c r="O53" s="90" t="s">
        <v>64</v>
      </c>
      <c r="P53" s="74">
        <f t="shared" si="1"/>
        <v>4.5999999999999999E-3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6.2460000000000002E-2</v>
      </c>
      <c r="F54" s="92">
        <v>4.8120000000000003E-2</v>
      </c>
      <c r="G54" s="88">
        <f t="shared" si="3"/>
        <v>0.11058000000000001</v>
      </c>
      <c r="H54" s="89">
        <v>74</v>
      </c>
      <c r="I54" s="90" t="s">
        <v>64</v>
      </c>
      <c r="J54" s="74">
        <f t="shared" si="4"/>
        <v>7.3999999999999995E-3</v>
      </c>
      <c r="K54" s="89">
        <v>64</v>
      </c>
      <c r="L54" s="90" t="s">
        <v>64</v>
      </c>
      <c r="M54" s="74">
        <f t="shared" si="0"/>
        <v>6.4000000000000003E-3</v>
      </c>
      <c r="N54" s="89">
        <v>48</v>
      </c>
      <c r="O54" s="90" t="s">
        <v>64</v>
      </c>
      <c r="P54" s="74">
        <f t="shared" si="1"/>
        <v>4.8000000000000004E-3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6.6250000000000003E-2</v>
      </c>
      <c r="F55" s="92">
        <v>4.7210000000000002E-2</v>
      </c>
      <c r="G55" s="88">
        <f t="shared" si="3"/>
        <v>0.11346000000000001</v>
      </c>
      <c r="H55" s="89">
        <v>83</v>
      </c>
      <c r="I55" s="90" t="s">
        <v>64</v>
      </c>
      <c r="J55" s="74">
        <f t="shared" si="4"/>
        <v>8.3000000000000001E-3</v>
      </c>
      <c r="K55" s="89">
        <v>70</v>
      </c>
      <c r="L55" s="90" t="s">
        <v>64</v>
      </c>
      <c r="M55" s="74">
        <f t="shared" si="0"/>
        <v>7.000000000000001E-3</v>
      </c>
      <c r="N55" s="89">
        <v>53</v>
      </c>
      <c r="O55" s="90" t="s">
        <v>64</v>
      </c>
      <c r="P55" s="74">
        <f t="shared" si="1"/>
        <v>5.3E-3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6.9830000000000003E-2</v>
      </c>
      <c r="F56" s="92">
        <v>4.6300000000000001E-2</v>
      </c>
      <c r="G56" s="88">
        <f t="shared" si="3"/>
        <v>0.11613000000000001</v>
      </c>
      <c r="H56" s="89">
        <v>92</v>
      </c>
      <c r="I56" s="90" t="s">
        <v>64</v>
      </c>
      <c r="J56" s="74">
        <f t="shared" si="4"/>
        <v>9.1999999999999998E-3</v>
      </c>
      <c r="K56" s="89">
        <v>75</v>
      </c>
      <c r="L56" s="90" t="s">
        <v>64</v>
      </c>
      <c r="M56" s="74">
        <f t="shared" si="0"/>
        <v>7.4999999999999997E-3</v>
      </c>
      <c r="N56" s="89">
        <v>57</v>
      </c>
      <c r="O56" s="90" t="s">
        <v>64</v>
      </c>
      <c r="P56" s="74">
        <f t="shared" si="1"/>
        <v>5.7000000000000002E-3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7.324E-2</v>
      </c>
      <c r="F57" s="92">
        <v>4.5409999999999999E-2</v>
      </c>
      <c r="G57" s="88">
        <f t="shared" si="3"/>
        <v>0.11865000000000001</v>
      </c>
      <c r="H57" s="89">
        <v>101</v>
      </c>
      <c r="I57" s="90" t="s">
        <v>64</v>
      </c>
      <c r="J57" s="74">
        <f t="shared" si="4"/>
        <v>1.0100000000000001E-2</v>
      </c>
      <c r="K57" s="89">
        <v>81</v>
      </c>
      <c r="L57" s="90" t="s">
        <v>64</v>
      </c>
      <c r="M57" s="74">
        <f t="shared" si="0"/>
        <v>8.0999999999999996E-3</v>
      </c>
      <c r="N57" s="89">
        <v>62</v>
      </c>
      <c r="O57" s="90" t="s">
        <v>64</v>
      </c>
      <c r="P57" s="74">
        <f t="shared" si="1"/>
        <v>6.1999999999999998E-3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7.6499999999999999E-2</v>
      </c>
      <c r="F58" s="92">
        <v>4.4540000000000003E-2</v>
      </c>
      <c r="G58" s="88">
        <f t="shared" si="3"/>
        <v>0.12104000000000001</v>
      </c>
      <c r="H58" s="89">
        <v>110</v>
      </c>
      <c r="I58" s="90" t="s">
        <v>64</v>
      </c>
      <c r="J58" s="74">
        <f t="shared" si="4"/>
        <v>1.0999999999999999E-2</v>
      </c>
      <c r="K58" s="89">
        <v>86</v>
      </c>
      <c r="L58" s="90" t="s">
        <v>64</v>
      </c>
      <c r="M58" s="74">
        <f t="shared" si="0"/>
        <v>8.6E-3</v>
      </c>
      <c r="N58" s="89">
        <v>66</v>
      </c>
      <c r="O58" s="90" t="s">
        <v>64</v>
      </c>
      <c r="P58" s="74">
        <f t="shared" si="1"/>
        <v>6.6E-3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7.9619999999999996E-2</v>
      </c>
      <c r="F59" s="92">
        <v>4.3700000000000003E-2</v>
      </c>
      <c r="G59" s="88">
        <f t="shared" si="3"/>
        <v>0.12332</v>
      </c>
      <c r="H59" s="89">
        <v>118</v>
      </c>
      <c r="I59" s="90" t="s">
        <v>64</v>
      </c>
      <c r="J59" s="74">
        <f t="shared" si="4"/>
        <v>1.18E-2</v>
      </c>
      <c r="K59" s="89">
        <v>91</v>
      </c>
      <c r="L59" s="90" t="s">
        <v>64</v>
      </c>
      <c r="M59" s="74">
        <f t="shared" si="0"/>
        <v>9.1000000000000004E-3</v>
      </c>
      <c r="N59" s="89">
        <v>70</v>
      </c>
      <c r="O59" s="90" t="s">
        <v>64</v>
      </c>
      <c r="P59" s="74">
        <f t="shared" si="1"/>
        <v>7.000000000000001E-3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8.2629999999999995E-2</v>
      </c>
      <c r="F60" s="92">
        <v>4.2880000000000001E-2</v>
      </c>
      <c r="G60" s="88">
        <f t="shared" si="3"/>
        <v>0.12551000000000001</v>
      </c>
      <c r="H60" s="89">
        <v>127</v>
      </c>
      <c r="I60" s="90" t="s">
        <v>64</v>
      </c>
      <c r="J60" s="74">
        <f t="shared" si="4"/>
        <v>1.2699999999999999E-2</v>
      </c>
      <c r="K60" s="89">
        <v>97</v>
      </c>
      <c r="L60" s="90" t="s">
        <v>64</v>
      </c>
      <c r="M60" s="74">
        <f t="shared" si="0"/>
        <v>9.7000000000000003E-3</v>
      </c>
      <c r="N60" s="89">
        <v>75</v>
      </c>
      <c r="O60" s="90" t="s">
        <v>64</v>
      </c>
      <c r="P60" s="74">
        <f t="shared" si="1"/>
        <v>7.4999999999999997E-3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8.8330000000000006E-2</v>
      </c>
      <c r="F61" s="92">
        <v>4.1329999999999999E-2</v>
      </c>
      <c r="G61" s="88">
        <f t="shared" si="3"/>
        <v>0.12966</v>
      </c>
      <c r="H61" s="89">
        <v>145</v>
      </c>
      <c r="I61" s="90" t="s">
        <v>64</v>
      </c>
      <c r="J61" s="74">
        <f t="shared" si="4"/>
        <v>1.4499999999999999E-2</v>
      </c>
      <c r="K61" s="89">
        <v>106</v>
      </c>
      <c r="L61" s="90" t="s">
        <v>64</v>
      </c>
      <c r="M61" s="74">
        <f t="shared" si="0"/>
        <v>1.06E-2</v>
      </c>
      <c r="N61" s="89">
        <v>83</v>
      </c>
      <c r="O61" s="90" t="s">
        <v>64</v>
      </c>
      <c r="P61" s="74">
        <f t="shared" si="1"/>
        <v>8.3000000000000001E-3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9.3689999999999996E-2</v>
      </c>
      <c r="F62" s="92">
        <v>3.9879999999999999E-2</v>
      </c>
      <c r="G62" s="88">
        <f t="shared" si="3"/>
        <v>0.13356999999999999</v>
      </c>
      <c r="H62" s="89">
        <v>164</v>
      </c>
      <c r="I62" s="90" t="s">
        <v>64</v>
      </c>
      <c r="J62" s="74">
        <f t="shared" si="4"/>
        <v>1.6400000000000001E-2</v>
      </c>
      <c r="K62" s="89">
        <v>116</v>
      </c>
      <c r="L62" s="90" t="s">
        <v>64</v>
      </c>
      <c r="M62" s="74">
        <f t="shared" si="0"/>
        <v>1.1600000000000001E-2</v>
      </c>
      <c r="N62" s="89">
        <v>91</v>
      </c>
      <c r="O62" s="90" t="s">
        <v>64</v>
      </c>
      <c r="P62" s="74">
        <f t="shared" si="1"/>
        <v>9.1000000000000004E-3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9.8760000000000001E-2</v>
      </c>
      <c r="F63" s="92">
        <v>3.8550000000000001E-2</v>
      </c>
      <c r="G63" s="88">
        <f t="shared" si="3"/>
        <v>0.13730999999999999</v>
      </c>
      <c r="H63" s="89">
        <v>182</v>
      </c>
      <c r="I63" s="90" t="s">
        <v>64</v>
      </c>
      <c r="J63" s="74">
        <f t="shared" si="4"/>
        <v>1.8200000000000001E-2</v>
      </c>
      <c r="K63" s="89">
        <v>125</v>
      </c>
      <c r="L63" s="90" t="s">
        <v>64</v>
      </c>
      <c r="M63" s="74">
        <f t="shared" si="0"/>
        <v>1.2500000000000001E-2</v>
      </c>
      <c r="N63" s="89">
        <v>98</v>
      </c>
      <c r="O63" s="90" t="s">
        <v>64</v>
      </c>
      <c r="P63" s="74">
        <f t="shared" si="1"/>
        <v>9.7999999999999997E-3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0.1036</v>
      </c>
      <c r="F64" s="92">
        <v>3.7310000000000003E-2</v>
      </c>
      <c r="G64" s="88">
        <f t="shared" si="3"/>
        <v>0.14091000000000001</v>
      </c>
      <c r="H64" s="89">
        <v>200</v>
      </c>
      <c r="I64" s="90" t="s">
        <v>64</v>
      </c>
      <c r="J64" s="74">
        <f t="shared" si="4"/>
        <v>0.02</v>
      </c>
      <c r="K64" s="89">
        <v>134</v>
      </c>
      <c r="L64" s="90" t="s">
        <v>64</v>
      </c>
      <c r="M64" s="74">
        <f t="shared" si="0"/>
        <v>1.34E-2</v>
      </c>
      <c r="N64" s="89">
        <v>106</v>
      </c>
      <c r="O64" s="90" t="s">
        <v>64</v>
      </c>
      <c r="P64" s="74">
        <f t="shared" si="1"/>
        <v>1.06E-2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0.1082</v>
      </c>
      <c r="F65" s="92">
        <v>3.6150000000000002E-2</v>
      </c>
      <c r="G65" s="88">
        <f t="shared" si="3"/>
        <v>0.14435000000000001</v>
      </c>
      <c r="H65" s="89">
        <v>218</v>
      </c>
      <c r="I65" s="90" t="s">
        <v>64</v>
      </c>
      <c r="J65" s="74">
        <f t="shared" si="4"/>
        <v>2.18E-2</v>
      </c>
      <c r="K65" s="89">
        <v>142</v>
      </c>
      <c r="L65" s="90" t="s">
        <v>64</v>
      </c>
      <c r="M65" s="74">
        <f t="shared" si="0"/>
        <v>1.4199999999999999E-2</v>
      </c>
      <c r="N65" s="89">
        <v>113</v>
      </c>
      <c r="O65" s="90" t="s">
        <v>64</v>
      </c>
      <c r="P65" s="74">
        <f t="shared" si="1"/>
        <v>1.1300000000000001E-2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0.11260000000000001</v>
      </c>
      <c r="F66" s="92">
        <v>3.508E-2</v>
      </c>
      <c r="G66" s="88">
        <f t="shared" si="3"/>
        <v>0.14768000000000001</v>
      </c>
      <c r="H66" s="89">
        <v>236</v>
      </c>
      <c r="I66" s="90" t="s">
        <v>64</v>
      </c>
      <c r="J66" s="74">
        <f t="shared" si="4"/>
        <v>2.3599999999999999E-2</v>
      </c>
      <c r="K66" s="89">
        <v>150</v>
      </c>
      <c r="L66" s="90" t="s">
        <v>64</v>
      </c>
      <c r="M66" s="74">
        <f t="shared" si="0"/>
        <v>1.4999999999999999E-2</v>
      </c>
      <c r="N66" s="89">
        <v>120</v>
      </c>
      <c r="O66" s="90" t="s">
        <v>64</v>
      </c>
      <c r="P66" s="74">
        <f t="shared" si="1"/>
        <v>1.2E-2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0.1168</v>
      </c>
      <c r="F67" s="92">
        <v>3.4079999999999999E-2</v>
      </c>
      <c r="G67" s="88">
        <f t="shared" si="3"/>
        <v>0.15088000000000001</v>
      </c>
      <c r="H67" s="89">
        <v>254</v>
      </c>
      <c r="I67" s="90" t="s">
        <v>64</v>
      </c>
      <c r="J67" s="74">
        <f t="shared" si="4"/>
        <v>2.5399999999999999E-2</v>
      </c>
      <c r="K67" s="89">
        <v>158</v>
      </c>
      <c r="L67" s="90" t="s">
        <v>64</v>
      </c>
      <c r="M67" s="74">
        <f t="shared" si="0"/>
        <v>1.5800000000000002E-2</v>
      </c>
      <c r="N67" s="89">
        <v>127</v>
      </c>
      <c r="O67" s="90" t="s">
        <v>64</v>
      </c>
      <c r="P67" s="74">
        <f t="shared" si="1"/>
        <v>1.2699999999999999E-2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0.121</v>
      </c>
      <c r="F68" s="92">
        <v>3.3140000000000003E-2</v>
      </c>
      <c r="G68" s="88">
        <f t="shared" si="3"/>
        <v>0.15414</v>
      </c>
      <c r="H68" s="89">
        <v>271</v>
      </c>
      <c r="I68" s="90" t="s">
        <v>64</v>
      </c>
      <c r="J68" s="74">
        <f t="shared" si="4"/>
        <v>2.7100000000000003E-2</v>
      </c>
      <c r="K68" s="89">
        <v>165</v>
      </c>
      <c r="L68" s="90" t="s">
        <v>64</v>
      </c>
      <c r="M68" s="74">
        <f t="shared" si="0"/>
        <v>1.6500000000000001E-2</v>
      </c>
      <c r="N68" s="89">
        <v>134</v>
      </c>
      <c r="O68" s="90" t="s">
        <v>64</v>
      </c>
      <c r="P68" s="74">
        <f t="shared" si="1"/>
        <v>1.34E-2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0.1249</v>
      </c>
      <c r="F69" s="92">
        <v>3.2259999999999997E-2</v>
      </c>
      <c r="G69" s="88">
        <f t="shared" si="3"/>
        <v>0.15715999999999999</v>
      </c>
      <c r="H69" s="89">
        <v>289</v>
      </c>
      <c r="I69" s="90" t="s">
        <v>64</v>
      </c>
      <c r="J69" s="74">
        <f t="shared" si="4"/>
        <v>2.8899999999999999E-2</v>
      </c>
      <c r="K69" s="89">
        <v>172</v>
      </c>
      <c r="L69" s="90" t="s">
        <v>64</v>
      </c>
      <c r="M69" s="74">
        <f t="shared" si="0"/>
        <v>1.72E-2</v>
      </c>
      <c r="N69" s="89">
        <v>140</v>
      </c>
      <c r="O69" s="90" t="s">
        <v>64</v>
      </c>
      <c r="P69" s="74">
        <f t="shared" si="1"/>
        <v>1.4000000000000002E-2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0.1288</v>
      </c>
      <c r="F70" s="92">
        <v>3.1440000000000003E-2</v>
      </c>
      <c r="G70" s="88">
        <f t="shared" si="3"/>
        <v>0.16023999999999999</v>
      </c>
      <c r="H70" s="89">
        <v>307</v>
      </c>
      <c r="I70" s="90" t="s">
        <v>64</v>
      </c>
      <c r="J70" s="74">
        <f t="shared" si="4"/>
        <v>3.0699999999999998E-2</v>
      </c>
      <c r="K70" s="89">
        <v>179</v>
      </c>
      <c r="L70" s="90" t="s">
        <v>64</v>
      </c>
      <c r="M70" s="74">
        <f t="shared" si="0"/>
        <v>1.7899999999999999E-2</v>
      </c>
      <c r="N70" s="89">
        <v>147</v>
      </c>
      <c r="O70" s="90" t="s">
        <v>64</v>
      </c>
      <c r="P70" s="74">
        <f t="shared" si="1"/>
        <v>1.47E-2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0.13250000000000001</v>
      </c>
      <c r="F71" s="92">
        <v>3.066E-2</v>
      </c>
      <c r="G71" s="88">
        <f t="shared" si="3"/>
        <v>0.16316</v>
      </c>
      <c r="H71" s="89">
        <v>325</v>
      </c>
      <c r="I71" s="90" t="s">
        <v>64</v>
      </c>
      <c r="J71" s="74">
        <f t="shared" si="4"/>
        <v>3.2500000000000001E-2</v>
      </c>
      <c r="K71" s="89">
        <v>186</v>
      </c>
      <c r="L71" s="90" t="s">
        <v>64</v>
      </c>
      <c r="M71" s="74">
        <f t="shared" si="0"/>
        <v>1.8599999999999998E-2</v>
      </c>
      <c r="N71" s="89">
        <v>153</v>
      </c>
      <c r="O71" s="90" t="s">
        <v>64</v>
      </c>
      <c r="P71" s="74">
        <f t="shared" si="1"/>
        <v>1.5299999999999999E-2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0.13969999999999999</v>
      </c>
      <c r="F72" s="92">
        <v>2.9229999999999999E-2</v>
      </c>
      <c r="G72" s="88">
        <f t="shared" si="3"/>
        <v>0.16893</v>
      </c>
      <c r="H72" s="89">
        <v>360</v>
      </c>
      <c r="I72" s="90" t="s">
        <v>64</v>
      </c>
      <c r="J72" s="74">
        <f t="shared" si="4"/>
        <v>3.5999999999999997E-2</v>
      </c>
      <c r="K72" s="89">
        <v>199</v>
      </c>
      <c r="L72" s="90" t="s">
        <v>64</v>
      </c>
      <c r="M72" s="74">
        <f t="shared" si="0"/>
        <v>1.9900000000000001E-2</v>
      </c>
      <c r="N72" s="89">
        <v>165</v>
      </c>
      <c r="O72" s="90" t="s">
        <v>64</v>
      </c>
      <c r="P72" s="74">
        <f t="shared" si="1"/>
        <v>1.6500000000000001E-2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0.14810000000000001</v>
      </c>
      <c r="F73" s="92">
        <v>2.7650000000000001E-2</v>
      </c>
      <c r="G73" s="88">
        <f t="shared" si="3"/>
        <v>0.17575000000000002</v>
      </c>
      <c r="H73" s="89">
        <v>403</v>
      </c>
      <c r="I73" s="90" t="s">
        <v>64</v>
      </c>
      <c r="J73" s="74">
        <f t="shared" si="4"/>
        <v>4.0300000000000002E-2</v>
      </c>
      <c r="K73" s="89">
        <v>213</v>
      </c>
      <c r="L73" s="90" t="s">
        <v>64</v>
      </c>
      <c r="M73" s="74">
        <f t="shared" si="0"/>
        <v>2.1299999999999999E-2</v>
      </c>
      <c r="N73" s="89">
        <v>180</v>
      </c>
      <c r="O73" s="90" t="s">
        <v>64</v>
      </c>
      <c r="P73" s="74">
        <f t="shared" si="1"/>
        <v>1.7999999999999999E-2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0.15609999999999999</v>
      </c>
      <c r="F74" s="92">
        <v>2.6259999999999999E-2</v>
      </c>
      <c r="G74" s="88">
        <f t="shared" si="3"/>
        <v>0.18235999999999999</v>
      </c>
      <c r="H74" s="89">
        <v>446</v>
      </c>
      <c r="I74" s="90" t="s">
        <v>64</v>
      </c>
      <c r="J74" s="74">
        <f t="shared" si="4"/>
        <v>4.4600000000000001E-2</v>
      </c>
      <c r="K74" s="89">
        <v>227</v>
      </c>
      <c r="L74" s="90" t="s">
        <v>64</v>
      </c>
      <c r="M74" s="74">
        <f t="shared" si="0"/>
        <v>2.2700000000000001E-2</v>
      </c>
      <c r="N74" s="89">
        <v>193</v>
      </c>
      <c r="O74" s="90" t="s">
        <v>64</v>
      </c>
      <c r="P74" s="74">
        <f t="shared" si="1"/>
        <v>1.9300000000000001E-2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0.1638</v>
      </c>
      <c r="F75" s="92">
        <v>2.503E-2</v>
      </c>
      <c r="G75" s="88">
        <f t="shared" si="3"/>
        <v>0.18883</v>
      </c>
      <c r="H75" s="89">
        <v>488</v>
      </c>
      <c r="I75" s="90" t="s">
        <v>64</v>
      </c>
      <c r="J75" s="74">
        <f t="shared" si="4"/>
        <v>4.8799999999999996E-2</v>
      </c>
      <c r="K75" s="89">
        <v>240</v>
      </c>
      <c r="L75" s="90" t="s">
        <v>64</v>
      </c>
      <c r="M75" s="74">
        <f t="shared" si="0"/>
        <v>2.4E-2</v>
      </c>
      <c r="N75" s="89">
        <v>206</v>
      </c>
      <c r="O75" s="90" t="s">
        <v>64</v>
      </c>
      <c r="P75" s="74">
        <f t="shared" si="1"/>
        <v>2.06E-2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0.1711</v>
      </c>
      <c r="F76" s="92">
        <v>2.392E-2</v>
      </c>
      <c r="G76" s="88">
        <f t="shared" si="3"/>
        <v>0.19502</v>
      </c>
      <c r="H76" s="89">
        <v>530</v>
      </c>
      <c r="I76" s="90" t="s">
        <v>64</v>
      </c>
      <c r="J76" s="74">
        <f t="shared" si="4"/>
        <v>5.3000000000000005E-2</v>
      </c>
      <c r="K76" s="89">
        <v>252</v>
      </c>
      <c r="L76" s="90" t="s">
        <v>64</v>
      </c>
      <c r="M76" s="74">
        <f t="shared" si="0"/>
        <v>2.52E-2</v>
      </c>
      <c r="N76" s="89">
        <v>219</v>
      </c>
      <c r="O76" s="90" t="s">
        <v>64</v>
      </c>
      <c r="P76" s="74">
        <f t="shared" si="1"/>
        <v>2.1899999999999999E-2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0.17799999999999999</v>
      </c>
      <c r="F77" s="92">
        <v>2.2929999999999999E-2</v>
      </c>
      <c r="G77" s="88">
        <f t="shared" si="3"/>
        <v>0.20093</v>
      </c>
      <c r="H77" s="89">
        <v>571</v>
      </c>
      <c r="I77" s="90" t="s">
        <v>64</v>
      </c>
      <c r="J77" s="74">
        <f t="shared" si="4"/>
        <v>5.7099999999999998E-2</v>
      </c>
      <c r="K77" s="89">
        <v>263</v>
      </c>
      <c r="L77" s="90" t="s">
        <v>64</v>
      </c>
      <c r="M77" s="74">
        <f t="shared" si="0"/>
        <v>2.63E-2</v>
      </c>
      <c r="N77" s="89">
        <v>231</v>
      </c>
      <c r="O77" s="90" t="s">
        <v>64</v>
      </c>
      <c r="P77" s="74">
        <f t="shared" si="1"/>
        <v>2.3100000000000002E-2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0.18479999999999999</v>
      </c>
      <c r="F78" s="92">
        <v>2.2020000000000001E-2</v>
      </c>
      <c r="G78" s="88">
        <f t="shared" si="3"/>
        <v>0.20682</v>
      </c>
      <c r="H78" s="89">
        <v>612</v>
      </c>
      <c r="I78" s="90" t="s">
        <v>64</v>
      </c>
      <c r="J78" s="74">
        <f t="shared" si="4"/>
        <v>6.1199999999999997E-2</v>
      </c>
      <c r="K78" s="89">
        <v>274</v>
      </c>
      <c r="L78" s="90" t="s">
        <v>64</v>
      </c>
      <c r="M78" s="74">
        <f t="shared" si="0"/>
        <v>2.7400000000000001E-2</v>
      </c>
      <c r="N78" s="89">
        <v>242</v>
      </c>
      <c r="O78" s="90" t="s">
        <v>64</v>
      </c>
      <c r="P78" s="74">
        <f t="shared" si="1"/>
        <v>2.4199999999999999E-2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0.19120000000000001</v>
      </c>
      <c r="F79" s="92">
        <v>2.12E-2</v>
      </c>
      <c r="G79" s="88">
        <f t="shared" si="3"/>
        <v>0.21240000000000001</v>
      </c>
      <c r="H79" s="89">
        <v>652</v>
      </c>
      <c r="I79" s="90" t="s">
        <v>64</v>
      </c>
      <c r="J79" s="74">
        <f t="shared" si="4"/>
        <v>6.5200000000000008E-2</v>
      </c>
      <c r="K79" s="89">
        <v>284</v>
      </c>
      <c r="L79" s="90" t="s">
        <v>64</v>
      </c>
      <c r="M79" s="74">
        <f t="shared" si="0"/>
        <v>2.8399999999999998E-2</v>
      </c>
      <c r="N79" s="89">
        <v>253</v>
      </c>
      <c r="O79" s="90" t="s">
        <v>64</v>
      </c>
      <c r="P79" s="74">
        <f t="shared" si="1"/>
        <v>2.53E-2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0.19750000000000001</v>
      </c>
      <c r="F80" s="92">
        <v>2.044E-2</v>
      </c>
      <c r="G80" s="88">
        <f t="shared" si="3"/>
        <v>0.21794000000000002</v>
      </c>
      <c r="H80" s="89">
        <v>691</v>
      </c>
      <c r="I80" s="90" t="s">
        <v>64</v>
      </c>
      <c r="J80" s="74">
        <f t="shared" si="4"/>
        <v>6.9099999999999995E-2</v>
      </c>
      <c r="K80" s="89">
        <v>293</v>
      </c>
      <c r="L80" s="90" t="s">
        <v>64</v>
      </c>
      <c r="M80" s="74">
        <f t="shared" si="0"/>
        <v>2.93E-2</v>
      </c>
      <c r="N80" s="89">
        <v>263</v>
      </c>
      <c r="O80" s="90" t="s">
        <v>64</v>
      </c>
      <c r="P80" s="74">
        <f t="shared" si="1"/>
        <v>2.63E-2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0.20860000000000001</v>
      </c>
      <c r="F81" s="92">
        <v>1.9109999999999999E-2</v>
      </c>
      <c r="G81" s="88">
        <f t="shared" si="3"/>
        <v>0.22771</v>
      </c>
      <c r="H81" s="89">
        <v>769</v>
      </c>
      <c r="I81" s="90" t="s">
        <v>64</v>
      </c>
      <c r="J81" s="74">
        <f t="shared" si="4"/>
        <v>7.6899999999999996E-2</v>
      </c>
      <c r="K81" s="89">
        <v>311</v>
      </c>
      <c r="L81" s="90" t="s">
        <v>64</v>
      </c>
      <c r="M81" s="74">
        <f t="shared" si="0"/>
        <v>3.1099999999999999E-2</v>
      </c>
      <c r="N81" s="89">
        <v>283</v>
      </c>
      <c r="O81" s="90" t="s">
        <v>64</v>
      </c>
      <c r="P81" s="74">
        <f t="shared" si="1"/>
        <v>2.8299999999999999E-2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0.21909999999999999</v>
      </c>
      <c r="F82" s="92">
        <v>1.796E-2</v>
      </c>
      <c r="G82" s="88">
        <f t="shared" si="3"/>
        <v>0.23705999999999999</v>
      </c>
      <c r="H82" s="89">
        <v>845</v>
      </c>
      <c r="I82" s="90" t="s">
        <v>64</v>
      </c>
      <c r="J82" s="74">
        <f t="shared" si="4"/>
        <v>8.4499999999999992E-2</v>
      </c>
      <c r="K82" s="89">
        <v>326</v>
      </c>
      <c r="L82" s="90" t="s">
        <v>64</v>
      </c>
      <c r="M82" s="74">
        <f t="shared" si="0"/>
        <v>3.2600000000000004E-2</v>
      </c>
      <c r="N82" s="89">
        <v>301</v>
      </c>
      <c r="O82" s="90" t="s">
        <v>64</v>
      </c>
      <c r="P82" s="74">
        <f t="shared" si="1"/>
        <v>3.0099999999999998E-2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0.22900000000000001</v>
      </c>
      <c r="F83" s="92">
        <v>1.6959999999999999E-2</v>
      </c>
      <c r="G83" s="88">
        <f t="shared" si="3"/>
        <v>0.24596000000000001</v>
      </c>
      <c r="H83" s="89">
        <v>919</v>
      </c>
      <c r="I83" s="90" t="s">
        <v>64</v>
      </c>
      <c r="J83" s="74">
        <f t="shared" si="4"/>
        <v>9.1900000000000009E-2</v>
      </c>
      <c r="K83" s="89">
        <v>341</v>
      </c>
      <c r="L83" s="90" t="s">
        <v>64</v>
      </c>
      <c r="M83" s="74">
        <f t="shared" si="0"/>
        <v>3.4100000000000005E-2</v>
      </c>
      <c r="N83" s="89">
        <v>319</v>
      </c>
      <c r="O83" s="90" t="s">
        <v>64</v>
      </c>
      <c r="P83" s="74">
        <f t="shared" si="1"/>
        <v>3.1899999999999998E-2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0.23849999999999999</v>
      </c>
      <c r="F84" s="92">
        <v>1.6080000000000001E-2</v>
      </c>
      <c r="G84" s="88">
        <f t="shared" si="3"/>
        <v>0.25457999999999997</v>
      </c>
      <c r="H84" s="89">
        <v>992</v>
      </c>
      <c r="I84" s="90" t="s">
        <v>64</v>
      </c>
      <c r="J84" s="74">
        <f t="shared" si="4"/>
        <v>9.9199999999999997E-2</v>
      </c>
      <c r="K84" s="89">
        <v>354</v>
      </c>
      <c r="L84" s="90" t="s">
        <v>64</v>
      </c>
      <c r="M84" s="74">
        <f t="shared" ref="M84:M147" si="6">K84/1000/10</f>
        <v>3.5400000000000001E-2</v>
      </c>
      <c r="N84" s="89">
        <v>335</v>
      </c>
      <c r="O84" s="90" t="s">
        <v>64</v>
      </c>
      <c r="P84" s="74">
        <f t="shared" ref="P84:P147" si="7">N84/1000/10</f>
        <v>3.3500000000000002E-2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0.24759999999999999</v>
      </c>
      <c r="F85" s="92">
        <v>1.5299999999999999E-2</v>
      </c>
      <c r="G85" s="88">
        <f t="shared" ref="G85:G148" si="8">E85+F85</f>
        <v>0.26289999999999997</v>
      </c>
      <c r="H85" s="89">
        <v>1063</v>
      </c>
      <c r="I85" s="90" t="s">
        <v>64</v>
      </c>
      <c r="J85" s="74">
        <f t="shared" ref="J85:J117" si="9">H85/1000/10</f>
        <v>0.10629999999999999</v>
      </c>
      <c r="K85" s="89">
        <v>366</v>
      </c>
      <c r="L85" s="90" t="s">
        <v>64</v>
      </c>
      <c r="M85" s="74">
        <f t="shared" si="6"/>
        <v>3.6600000000000001E-2</v>
      </c>
      <c r="N85" s="89">
        <v>350</v>
      </c>
      <c r="O85" s="90" t="s">
        <v>64</v>
      </c>
      <c r="P85" s="74">
        <f t="shared" si="7"/>
        <v>3.4999999999999996E-2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0.25629999999999997</v>
      </c>
      <c r="F86" s="92">
        <v>1.461E-2</v>
      </c>
      <c r="G86" s="88">
        <f t="shared" si="8"/>
        <v>0.27090999999999998</v>
      </c>
      <c r="H86" s="89">
        <v>1133</v>
      </c>
      <c r="I86" s="90" t="s">
        <v>64</v>
      </c>
      <c r="J86" s="74">
        <f t="shared" si="9"/>
        <v>0.1133</v>
      </c>
      <c r="K86" s="89">
        <v>378</v>
      </c>
      <c r="L86" s="90" t="s">
        <v>64</v>
      </c>
      <c r="M86" s="74">
        <f t="shared" si="6"/>
        <v>3.78E-2</v>
      </c>
      <c r="N86" s="89">
        <v>365</v>
      </c>
      <c r="O86" s="90" t="s">
        <v>64</v>
      </c>
      <c r="P86" s="74">
        <f t="shared" si="7"/>
        <v>3.6499999999999998E-2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0.27279999999999999</v>
      </c>
      <c r="F87" s="92">
        <v>1.341E-2</v>
      </c>
      <c r="G87" s="88">
        <f t="shared" si="8"/>
        <v>0.28620999999999996</v>
      </c>
      <c r="H87" s="89">
        <v>1269</v>
      </c>
      <c r="I87" s="90" t="s">
        <v>64</v>
      </c>
      <c r="J87" s="74">
        <f t="shared" si="9"/>
        <v>0.12689999999999999</v>
      </c>
      <c r="K87" s="89">
        <v>398</v>
      </c>
      <c r="L87" s="90" t="s">
        <v>64</v>
      </c>
      <c r="M87" s="74">
        <f t="shared" si="6"/>
        <v>3.9800000000000002E-2</v>
      </c>
      <c r="N87" s="89">
        <v>392</v>
      </c>
      <c r="O87" s="90" t="s">
        <v>64</v>
      </c>
      <c r="P87" s="74">
        <f t="shared" si="7"/>
        <v>3.9199999999999999E-2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0.28810000000000002</v>
      </c>
      <c r="F88" s="92">
        <v>1.242E-2</v>
      </c>
      <c r="G88" s="88">
        <f t="shared" si="8"/>
        <v>0.30052000000000001</v>
      </c>
      <c r="H88" s="89">
        <v>1400</v>
      </c>
      <c r="I88" s="90" t="s">
        <v>64</v>
      </c>
      <c r="J88" s="74">
        <f t="shared" si="9"/>
        <v>0.13999999999999999</v>
      </c>
      <c r="K88" s="89">
        <v>416</v>
      </c>
      <c r="L88" s="90" t="s">
        <v>64</v>
      </c>
      <c r="M88" s="74">
        <f t="shared" si="6"/>
        <v>4.1599999999999998E-2</v>
      </c>
      <c r="N88" s="89">
        <v>416</v>
      </c>
      <c r="O88" s="90" t="s">
        <v>64</v>
      </c>
      <c r="P88" s="74">
        <f t="shared" si="7"/>
        <v>4.1599999999999998E-2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0.30259999999999998</v>
      </c>
      <c r="F89" s="92">
        <v>1.158E-2</v>
      </c>
      <c r="G89" s="88">
        <f t="shared" si="8"/>
        <v>0.31417999999999996</v>
      </c>
      <c r="H89" s="89">
        <v>1527</v>
      </c>
      <c r="I89" s="90" t="s">
        <v>64</v>
      </c>
      <c r="J89" s="74">
        <f t="shared" si="9"/>
        <v>0.1527</v>
      </c>
      <c r="K89" s="89">
        <v>433</v>
      </c>
      <c r="L89" s="90" t="s">
        <v>64</v>
      </c>
      <c r="M89" s="74">
        <f t="shared" si="6"/>
        <v>4.3299999999999998E-2</v>
      </c>
      <c r="N89" s="89">
        <v>438</v>
      </c>
      <c r="O89" s="90" t="s">
        <v>64</v>
      </c>
      <c r="P89" s="74">
        <f t="shared" si="7"/>
        <v>4.3799999999999999E-2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0.31630000000000003</v>
      </c>
      <c r="F90" s="92">
        <v>1.086E-2</v>
      </c>
      <c r="G90" s="88">
        <f t="shared" si="8"/>
        <v>0.32716000000000001</v>
      </c>
      <c r="H90" s="89">
        <v>1650</v>
      </c>
      <c r="I90" s="90" t="s">
        <v>64</v>
      </c>
      <c r="J90" s="74">
        <f t="shared" si="9"/>
        <v>0.16499999999999998</v>
      </c>
      <c r="K90" s="89">
        <v>447</v>
      </c>
      <c r="L90" s="90" t="s">
        <v>64</v>
      </c>
      <c r="M90" s="74">
        <f t="shared" si="6"/>
        <v>4.4700000000000004E-2</v>
      </c>
      <c r="N90" s="89">
        <v>459</v>
      </c>
      <c r="O90" s="90" t="s">
        <v>64</v>
      </c>
      <c r="P90" s="74">
        <f t="shared" si="7"/>
        <v>4.5900000000000003E-2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0.32919999999999999</v>
      </c>
      <c r="F91" s="92">
        <v>1.023E-2</v>
      </c>
      <c r="G91" s="88">
        <f t="shared" si="8"/>
        <v>0.33943000000000001</v>
      </c>
      <c r="H91" s="89">
        <v>1769</v>
      </c>
      <c r="I91" s="90" t="s">
        <v>64</v>
      </c>
      <c r="J91" s="74">
        <f t="shared" si="9"/>
        <v>0.1769</v>
      </c>
      <c r="K91" s="89">
        <v>460</v>
      </c>
      <c r="L91" s="90" t="s">
        <v>64</v>
      </c>
      <c r="M91" s="74">
        <f t="shared" si="6"/>
        <v>4.5999999999999999E-2</v>
      </c>
      <c r="N91" s="89">
        <v>478</v>
      </c>
      <c r="O91" s="90" t="s">
        <v>64</v>
      </c>
      <c r="P91" s="74">
        <f t="shared" si="7"/>
        <v>4.7799999999999995E-2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0.34160000000000001</v>
      </c>
      <c r="F92" s="92">
        <v>9.6849999999999992E-3</v>
      </c>
      <c r="G92" s="88">
        <f t="shared" si="8"/>
        <v>0.35128500000000001</v>
      </c>
      <c r="H92" s="89">
        <v>1885</v>
      </c>
      <c r="I92" s="90" t="s">
        <v>64</v>
      </c>
      <c r="J92" s="74">
        <f t="shared" si="9"/>
        <v>0.1885</v>
      </c>
      <c r="K92" s="89">
        <v>472</v>
      </c>
      <c r="L92" s="90" t="s">
        <v>64</v>
      </c>
      <c r="M92" s="74">
        <f t="shared" si="6"/>
        <v>4.7199999999999999E-2</v>
      </c>
      <c r="N92" s="89">
        <v>495</v>
      </c>
      <c r="O92" s="90" t="s">
        <v>64</v>
      </c>
      <c r="P92" s="74">
        <f t="shared" si="7"/>
        <v>4.9500000000000002E-2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0.35339999999999999</v>
      </c>
      <c r="F93" s="92">
        <v>9.1990000000000006E-3</v>
      </c>
      <c r="G93" s="88">
        <f t="shared" si="8"/>
        <v>0.362599</v>
      </c>
      <c r="H93" s="89">
        <v>1998</v>
      </c>
      <c r="I93" s="90" t="s">
        <v>64</v>
      </c>
      <c r="J93" s="74">
        <f t="shared" si="9"/>
        <v>0.19980000000000001</v>
      </c>
      <c r="K93" s="89">
        <v>483</v>
      </c>
      <c r="L93" s="90" t="s">
        <v>64</v>
      </c>
      <c r="M93" s="74">
        <f t="shared" si="6"/>
        <v>4.8299999999999996E-2</v>
      </c>
      <c r="N93" s="89">
        <v>512</v>
      </c>
      <c r="O93" s="90" t="s">
        <v>64</v>
      </c>
      <c r="P93" s="74">
        <f t="shared" si="7"/>
        <v>5.1200000000000002E-2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0.36459999999999998</v>
      </c>
      <c r="F94" s="92">
        <v>8.7650000000000002E-3</v>
      </c>
      <c r="G94" s="88">
        <f t="shared" si="8"/>
        <v>0.373365</v>
      </c>
      <c r="H94" s="89">
        <v>2109</v>
      </c>
      <c r="I94" s="90" t="s">
        <v>64</v>
      </c>
      <c r="J94" s="74">
        <f t="shared" si="9"/>
        <v>0.2109</v>
      </c>
      <c r="K94" s="89">
        <v>493</v>
      </c>
      <c r="L94" s="90" t="s">
        <v>64</v>
      </c>
      <c r="M94" s="74">
        <f t="shared" si="6"/>
        <v>4.9299999999999997E-2</v>
      </c>
      <c r="N94" s="89">
        <v>527</v>
      </c>
      <c r="O94" s="90" t="s">
        <v>64</v>
      </c>
      <c r="P94" s="74">
        <f t="shared" si="7"/>
        <v>5.2700000000000004E-2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0.3755</v>
      </c>
      <c r="F95" s="92">
        <v>8.3739999999999995E-3</v>
      </c>
      <c r="G95" s="88">
        <f t="shared" si="8"/>
        <v>0.38387399999999999</v>
      </c>
      <c r="H95" s="89">
        <v>2217</v>
      </c>
      <c r="I95" s="90" t="s">
        <v>64</v>
      </c>
      <c r="J95" s="74">
        <f t="shared" si="9"/>
        <v>0.22170000000000001</v>
      </c>
      <c r="K95" s="89">
        <v>502</v>
      </c>
      <c r="L95" s="90" t="s">
        <v>64</v>
      </c>
      <c r="M95" s="74">
        <f t="shared" si="6"/>
        <v>5.0200000000000002E-2</v>
      </c>
      <c r="N95" s="89">
        <v>542</v>
      </c>
      <c r="O95" s="90" t="s">
        <v>64</v>
      </c>
      <c r="P95" s="74">
        <f t="shared" si="7"/>
        <v>5.4200000000000005E-2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0.38590000000000002</v>
      </c>
      <c r="F96" s="92">
        <v>8.0210000000000004E-3</v>
      </c>
      <c r="G96" s="88">
        <f t="shared" si="8"/>
        <v>0.39392100000000002</v>
      </c>
      <c r="H96" s="89">
        <v>2322</v>
      </c>
      <c r="I96" s="90" t="s">
        <v>64</v>
      </c>
      <c r="J96" s="74">
        <f t="shared" si="9"/>
        <v>0.23220000000000002</v>
      </c>
      <c r="K96" s="89">
        <v>510</v>
      </c>
      <c r="L96" s="90" t="s">
        <v>64</v>
      </c>
      <c r="M96" s="74">
        <f t="shared" si="6"/>
        <v>5.1000000000000004E-2</v>
      </c>
      <c r="N96" s="89">
        <v>556</v>
      </c>
      <c r="O96" s="90" t="s">
        <v>64</v>
      </c>
      <c r="P96" s="74">
        <f t="shared" si="7"/>
        <v>5.5600000000000004E-2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0.39589999999999997</v>
      </c>
      <c r="F97" s="92">
        <v>7.7000000000000002E-3</v>
      </c>
      <c r="G97" s="88">
        <f t="shared" si="8"/>
        <v>0.40359999999999996</v>
      </c>
      <c r="H97" s="89">
        <v>2426</v>
      </c>
      <c r="I97" s="90" t="s">
        <v>64</v>
      </c>
      <c r="J97" s="74">
        <f t="shared" si="9"/>
        <v>0.24260000000000001</v>
      </c>
      <c r="K97" s="89">
        <v>518</v>
      </c>
      <c r="L97" s="90" t="s">
        <v>64</v>
      </c>
      <c r="M97" s="74">
        <f t="shared" si="6"/>
        <v>5.1799999999999999E-2</v>
      </c>
      <c r="N97" s="89">
        <v>569</v>
      </c>
      <c r="O97" s="90" t="s">
        <v>64</v>
      </c>
      <c r="P97" s="74">
        <f t="shared" si="7"/>
        <v>5.6899999999999992E-2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0.4148</v>
      </c>
      <c r="F98" s="92">
        <v>7.1370000000000001E-3</v>
      </c>
      <c r="G98" s="88">
        <f t="shared" si="8"/>
        <v>0.42193700000000001</v>
      </c>
      <c r="H98" s="89">
        <v>2627</v>
      </c>
      <c r="I98" s="90" t="s">
        <v>64</v>
      </c>
      <c r="J98" s="74">
        <f t="shared" si="9"/>
        <v>0.26269999999999999</v>
      </c>
      <c r="K98" s="89">
        <v>533</v>
      </c>
      <c r="L98" s="90" t="s">
        <v>64</v>
      </c>
      <c r="M98" s="74">
        <f t="shared" si="6"/>
        <v>5.33E-2</v>
      </c>
      <c r="N98" s="89">
        <v>593</v>
      </c>
      <c r="O98" s="90" t="s">
        <v>64</v>
      </c>
      <c r="P98" s="74">
        <f t="shared" si="7"/>
        <v>5.9299999999999999E-2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0.43669999999999998</v>
      </c>
      <c r="F99" s="92">
        <v>6.5500000000000003E-3</v>
      </c>
      <c r="G99" s="88">
        <f t="shared" si="8"/>
        <v>0.44324999999999998</v>
      </c>
      <c r="H99" s="89">
        <v>2868</v>
      </c>
      <c r="I99" s="90" t="s">
        <v>64</v>
      </c>
      <c r="J99" s="74">
        <f t="shared" si="9"/>
        <v>0.2868</v>
      </c>
      <c r="K99" s="89">
        <v>549</v>
      </c>
      <c r="L99" s="90" t="s">
        <v>64</v>
      </c>
      <c r="M99" s="74">
        <f t="shared" si="6"/>
        <v>5.4900000000000004E-2</v>
      </c>
      <c r="N99" s="89">
        <v>621</v>
      </c>
      <c r="O99" s="90" t="s">
        <v>64</v>
      </c>
      <c r="P99" s="74">
        <f t="shared" si="7"/>
        <v>6.2100000000000002E-2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0.45679999999999998</v>
      </c>
      <c r="F100" s="92">
        <v>6.0619999999999997E-3</v>
      </c>
      <c r="G100" s="88">
        <f t="shared" si="8"/>
        <v>0.462862</v>
      </c>
      <c r="H100" s="89">
        <v>3100</v>
      </c>
      <c r="I100" s="90" t="s">
        <v>64</v>
      </c>
      <c r="J100" s="74">
        <f t="shared" si="9"/>
        <v>0.31</v>
      </c>
      <c r="K100" s="89">
        <v>563</v>
      </c>
      <c r="L100" s="90" t="s">
        <v>64</v>
      </c>
      <c r="M100" s="74">
        <f t="shared" si="6"/>
        <v>5.6299999999999996E-2</v>
      </c>
      <c r="N100" s="89">
        <v>645</v>
      </c>
      <c r="O100" s="90" t="s">
        <v>64</v>
      </c>
      <c r="P100" s="74">
        <f t="shared" si="7"/>
        <v>6.4500000000000002E-2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0.47539999999999999</v>
      </c>
      <c r="F101" s="92">
        <v>5.6480000000000002E-3</v>
      </c>
      <c r="G101" s="88">
        <f t="shared" si="8"/>
        <v>0.48104799999999998</v>
      </c>
      <c r="H101" s="89">
        <v>3324</v>
      </c>
      <c r="I101" s="90" t="s">
        <v>64</v>
      </c>
      <c r="J101" s="74">
        <f t="shared" si="9"/>
        <v>0.33239999999999997</v>
      </c>
      <c r="K101" s="89">
        <v>576</v>
      </c>
      <c r="L101" s="90" t="s">
        <v>64</v>
      </c>
      <c r="M101" s="74">
        <f t="shared" si="6"/>
        <v>5.7599999999999998E-2</v>
      </c>
      <c r="N101" s="89">
        <v>667</v>
      </c>
      <c r="O101" s="90" t="s">
        <v>64</v>
      </c>
      <c r="P101" s="74">
        <f t="shared" si="7"/>
        <v>6.6700000000000009E-2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0.49259999999999998</v>
      </c>
      <c r="F102" s="92">
        <v>5.2919999999999998E-3</v>
      </c>
      <c r="G102" s="88">
        <f t="shared" si="8"/>
        <v>0.497892</v>
      </c>
      <c r="H102" s="89">
        <v>3541</v>
      </c>
      <c r="I102" s="90" t="s">
        <v>64</v>
      </c>
      <c r="J102" s="74">
        <f t="shared" si="9"/>
        <v>0.35409999999999997</v>
      </c>
      <c r="K102" s="89">
        <v>587</v>
      </c>
      <c r="L102" s="90" t="s">
        <v>64</v>
      </c>
      <c r="M102" s="74">
        <f t="shared" si="6"/>
        <v>5.8699999999999995E-2</v>
      </c>
      <c r="N102" s="89">
        <v>688</v>
      </c>
      <c r="O102" s="90" t="s">
        <v>64</v>
      </c>
      <c r="P102" s="74">
        <f t="shared" si="7"/>
        <v>6.88E-2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0.50860000000000005</v>
      </c>
      <c r="F103" s="92">
        <v>4.9829999999999996E-3</v>
      </c>
      <c r="G103" s="88">
        <f t="shared" si="8"/>
        <v>0.51358300000000001</v>
      </c>
      <c r="H103" s="89">
        <v>3751</v>
      </c>
      <c r="I103" s="90" t="s">
        <v>64</v>
      </c>
      <c r="J103" s="74">
        <f t="shared" si="9"/>
        <v>0.37509999999999999</v>
      </c>
      <c r="K103" s="89">
        <v>598</v>
      </c>
      <c r="L103" s="90" t="s">
        <v>64</v>
      </c>
      <c r="M103" s="74">
        <f t="shared" si="6"/>
        <v>5.9799999999999999E-2</v>
      </c>
      <c r="N103" s="89">
        <v>707</v>
      </c>
      <c r="O103" s="90" t="s">
        <v>64</v>
      </c>
      <c r="P103" s="74">
        <f t="shared" si="7"/>
        <v>7.0699999999999999E-2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0.52349999999999997</v>
      </c>
      <c r="F104" s="92">
        <v>4.7109999999999999E-3</v>
      </c>
      <c r="G104" s="88">
        <f t="shared" si="8"/>
        <v>0.52821099999999999</v>
      </c>
      <c r="H104" s="89">
        <v>3956</v>
      </c>
      <c r="I104" s="90" t="s">
        <v>64</v>
      </c>
      <c r="J104" s="74">
        <f t="shared" si="9"/>
        <v>0.39560000000000001</v>
      </c>
      <c r="K104" s="89">
        <v>607</v>
      </c>
      <c r="L104" s="90" t="s">
        <v>64</v>
      </c>
      <c r="M104" s="74">
        <f t="shared" si="6"/>
        <v>6.0699999999999997E-2</v>
      </c>
      <c r="N104" s="89">
        <v>724</v>
      </c>
      <c r="O104" s="90" t="s">
        <v>64</v>
      </c>
      <c r="P104" s="74">
        <f t="shared" si="7"/>
        <v>7.2399999999999992E-2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0.5373</v>
      </c>
      <c r="F105" s="92">
        <v>4.47E-3</v>
      </c>
      <c r="G105" s="88">
        <f t="shared" si="8"/>
        <v>0.54176999999999997</v>
      </c>
      <c r="H105" s="89">
        <v>4157</v>
      </c>
      <c r="I105" s="90" t="s">
        <v>64</v>
      </c>
      <c r="J105" s="74">
        <f t="shared" si="9"/>
        <v>0.41570000000000001</v>
      </c>
      <c r="K105" s="89">
        <v>615</v>
      </c>
      <c r="L105" s="90" t="s">
        <v>64</v>
      </c>
      <c r="M105" s="74">
        <f t="shared" si="6"/>
        <v>6.1499999999999999E-2</v>
      </c>
      <c r="N105" s="89">
        <v>741</v>
      </c>
      <c r="O105" s="90" t="s">
        <v>64</v>
      </c>
      <c r="P105" s="74">
        <f t="shared" si="7"/>
        <v>7.4099999999999999E-2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0.55030000000000001</v>
      </c>
      <c r="F106" s="92">
        <v>4.2550000000000001E-3</v>
      </c>
      <c r="G106" s="88">
        <f t="shared" si="8"/>
        <v>0.55455500000000002</v>
      </c>
      <c r="H106" s="89">
        <v>4353</v>
      </c>
      <c r="I106" s="90" t="s">
        <v>64</v>
      </c>
      <c r="J106" s="74">
        <f t="shared" si="9"/>
        <v>0.43529999999999996</v>
      </c>
      <c r="K106" s="89">
        <v>623</v>
      </c>
      <c r="L106" s="90" t="s">
        <v>64</v>
      </c>
      <c r="M106" s="74">
        <f t="shared" si="6"/>
        <v>6.2300000000000001E-2</v>
      </c>
      <c r="N106" s="89">
        <v>756</v>
      </c>
      <c r="O106" s="90" t="s">
        <v>64</v>
      </c>
      <c r="P106" s="74">
        <f t="shared" si="7"/>
        <v>7.5600000000000001E-2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0.57369999999999999</v>
      </c>
      <c r="F107" s="92">
        <v>3.8860000000000001E-3</v>
      </c>
      <c r="G107" s="88">
        <f t="shared" si="8"/>
        <v>0.57758599999999993</v>
      </c>
      <c r="H107" s="89">
        <v>4733</v>
      </c>
      <c r="I107" s="90" t="s">
        <v>64</v>
      </c>
      <c r="J107" s="74">
        <f t="shared" si="9"/>
        <v>0.47329999999999994</v>
      </c>
      <c r="K107" s="89">
        <v>638</v>
      </c>
      <c r="L107" s="90" t="s">
        <v>64</v>
      </c>
      <c r="M107" s="74">
        <f t="shared" si="6"/>
        <v>6.3799999999999996E-2</v>
      </c>
      <c r="N107" s="89">
        <v>784</v>
      </c>
      <c r="O107" s="90" t="s">
        <v>64</v>
      </c>
      <c r="P107" s="74">
        <f t="shared" si="7"/>
        <v>7.8399999999999997E-2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0.59430000000000005</v>
      </c>
      <c r="F108" s="92">
        <v>3.581E-3</v>
      </c>
      <c r="G108" s="88">
        <f t="shared" si="8"/>
        <v>0.597881</v>
      </c>
      <c r="H108" s="89">
        <v>5101</v>
      </c>
      <c r="I108" s="90" t="s">
        <v>64</v>
      </c>
      <c r="J108" s="74">
        <f t="shared" si="9"/>
        <v>0.5101</v>
      </c>
      <c r="K108" s="89">
        <v>652</v>
      </c>
      <c r="L108" s="90" t="s">
        <v>64</v>
      </c>
      <c r="M108" s="74">
        <f t="shared" si="6"/>
        <v>6.5200000000000008E-2</v>
      </c>
      <c r="N108" s="89">
        <v>810</v>
      </c>
      <c r="O108" s="90" t="s">
        <v>64</v>
      </c>
      <c r="P108" s="74">
        <f t="shared" si="7"/>
        <v>8.1000000000000003E-2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0.61260000000000003</v>
      </c>
      <c r="F109" s="92">
        <v>3.3249999999999998E-3</v>
      </c>
      <c r="G109" s="88">
        <f t="shared" si="8"/>
        <v>0.61592500000000006</v>
      </c>
      <c r="H109" s="89">
        <v>5458</v>
      </c>
      <c r="I109" s="90" t="s">
        <v>64</v>
      </c>
      <c r="J109" s="74">
        <f t="shared" si="9"/>
        <v>0.54580000000000006</v>
      </c>
      <c r="K109" s="89">
        <v>664</v>
      </c>
      <c r="L109" s="90" t="s">
        <v>64</v>
      </c>
      <c r="M109" s="74">
        <f t="shared" si="6"/>
        <v>6.6400000000000001E-2</v>
      </c>
      <c r="N109" s="89">
        <v>833</v>
      </c>
      <c r="O109" s="90" t="s">
        <v>64</v>
      </c>
      <c r="P109" s="74">
        <f t="shared" si="7"/>
        <v>8.3299999999999999E-2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0.62880000000000003</v>
      </c>
      <c r="F110" s="92">
        <v>3.1059999999999998E-3</v>
      </c>
      <c r="G110" s="88">
        <f t="shared" si="8"/>
        <v>0.63190600000000008</v>
      </c>
      <c r="H110" s="89">
        <v>5806</v>
      </c>
      <c r="I110" s="90" t="s">
        <v>64</v>
      </c>
      <c r="J110" s="76">
        <f t="shared" si="9"/>
        <v>0.5806</v>
      </c>
      <c r="K110" s="89">
        <v>675</v>
      </c>
      <c r="L110" s="90" t="s">
        <v>64</v>
      </c>
      <c r="M110" s="74">
        <f t="shared" si="6"/>
        <v>6.7500000000000004E-2</v>
      </c>
      <c r="N110" s="89">
        <v>854</v>
      </c>
      <c r="O110" s="90" t="s">
        <v>64</v>
      </c>
      <c r="P110" s="74">
        <f t="shared" si="7"/>
        <v>8.5400000000000004E-2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0.64329999999999998</v>
      </c>
      <c r="F111" s="92">
        <v>2.9160000000000002E-3</v>
      </c>
      <c r="G111" s="88">
        <f t="shared" si="8"/>
        <v>0.64621600000000001</v>
      </c>
      <c r="H111" s="89">
        <v>6147</v>
      </c>
      <c r="I111" s="90" t="s">
        <v>64</v>
      </c>
      <c r="J111" s="76">
        <f t="shared" si="9"/>
        <v>0.61470000000000002</v>
      </c>
      <c r="K111" s="89">
        <v>685</v>
      </c>
      <c r="L111" s="90" t="s">
        <v>64</v>
      </c>
      <c r="M111" s="74">
        <f t="shared" si="6"/>
        <v>6.8500000000000005E-2</v>
      </c>
      <c r="N111" s="89">
        <v>874</v>
      </c>
      <c r="O111" s="90" t="s">
        <v>64</v>
      </c>
      <c r="P111" s="74">
        <f t="shared" si="7"/>
        <v>8.7400000000000005E-2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0.65629999999999999</v>
      </c>
      <c r="F112" s="92">
        <v>2.7499999999999998E-3</v>
      </c>
      <c r="G112" s="88">
        <f t="shared" si="8"/>
        <v>0.65905000000000002</v>
      </c>
      <c r="H112" s="89">
        <v>6481</v>
      </c>
      <c r="I112" s="90" t="s">
        <v>64</v>
      </c>
      <c r="J112" s="76">
        <f t="shared" si="9"/>
        <v>0.64810000000000001</v>
      </c>
      <c r="K112" s="89">
        <v>694</v>
      </c>
      <c r="L112" s="90" t="s">
        <v>64</v>
      </c>
      <c r="M112" s="74">
        <f t="shared" si="6"/>
        <v>6.9399999999999989E-2</v>
      </c>
      <c r="N112" s="89">
        <v>893</v>
      </c>
      <c r="O112" s="90" t="s">
        <v>64</v>
      </c>
      <c r="P112" s="74">
        <f t="shared" si="7"/>
        <v>8.9300000000000004E-2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0.67859999999999998</v>
      </c>
      <c r="F113" s="92">
        <v>2.4729999999999999E-3</v>
      </c>
      <c r="G113" s="88">
        <f t="shared" si="8"/>
        <v>0.68107299999999993</v>
      </c>
      <c r="H113" s="89">
        <v>7133</v>
      </c>
      <c r="I113" s="90" t="s">
        <v>64</v>
      </c>
      <c r="J113" s="76">
        <f t="shared" si="9"/>
        <v>0.71330000000000005</v>
      </c>
      <c r="K113" s="89">
        <v>713</v>
      </c>
      <c r="L113" s="90" t="s">
        <v>64</v>
      </c>
      <c r="M113" s="74">
        <f t="shared" si="6"/>
        <v>7.1300000000000002E-2</v>
      </c>
      <c r="N113" s="89">
        <v>927</v>
      </c>
      <c r="O113" s="90" t="s">
        <v>64</v>
      </c>
      <c r="P113" s="74">
        <f t="shared" si="7"/>
        <v>9.2700000000000005E-2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0.69669999999999999</v>
      </c>
      <c r="F114" s="92">
        <v>2.2499999999999998E-3</v>
      </c>
      <c r="G114" s="88">
        <f t="shared" si="8"/>
        <v>0.69894999999999996</v>
      </c>
      <c r="H114" s="89">
        <v>7767</v>
      </c>
      <c r="I114" s="90" t="s">
        <v>64</v>
      </c>
      <c r="J114" s="76">
        <f t="shared" si="9"/>
        <v>0.77670000000000006</v>
      </c>
      <c r="K114" s="89">
        <v>731</v>
      </c>
      <c r="L114" s="90" t="s">
        <v>64</v>
      </c>
      <c r="M114" s="74">
        <f t="shared" si="6"/>
        <v>7.3099999999999998E-2</v>
      </c>
      <c r="N114" s="89">
        <v>957</v>
      </c>
      <c r="O114" s="90" t="s">
        <v>64</v>
      </c>
      <c r="P114" s="74">
        <f t="shared" si="7"/>
        <v>9.5699999999999993E-2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0.71130000000000004</v>
      </c>
      <c r="F115" s="92">
        <v>2.0669999999999998E-3</v>
      </c>
      <c r="G115" s="88">
        <f t="shared" si="8"/>
        <v>0.71336700000000008</v>
      </c>
      <c r="H115" s="89">
        <v>8388</v>
      </c>
      <c r="I115" s="90" t="s">
        <v>64</v>
      </c>
      <c r="J115" s="76">
        <f t="shared" si="9"/>
        <v>0.83879999999999999</v>
      </c>
      <c r="K115" s="89">
        <v>746</v>
      </c>
      <c r="L115" s="90" t="s">
        <v>64</v>
      </c>
      <c r="M115" s="74">
        <f t="shared" si="6"/>
        <v>7.46E-2</v>
      </c>
      <c r="N115" s="89">
        <v>985</v>
      </c>
      <c r="O115" s="90" t="s">
        <v>64</v>
      </c>
      <c r="P115" s="74">
        <f t="shared" si="7"/>
        <v>9.8500000000000004E-2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0.72289999999999999</v>
      </c>
      <c r="F116" s="92">
        <v>1.9139999999999999E-3</v>
      </c>
      <c r="G116" s="88">
        <f t="shared" si="8"/>
        <v>0.72481399999999996</v>
      </c>
      <c r="H116" s="89">
        <v>8998</v>
      </c>
      <c r="I116" s="90" t="s">
        <v>64</v>
      </c>
      <c r="J116" s="76">
        <f t="shared" si="9"/>
        <v>0.89979999999999993</v>
      </c>
      <c r="K116" s="89">
        <v>761</v>
      </c>
      <c r="L116" s="90" t="s">
        <v>64</v>
      </c>
      <c r="M116" s="74">
        <f t="shared" si="6"/>
        <v>7.6100000000000001E-2</v>
      </c>
      <c r="N116" s="89">
        <v>1011</v>
      </c>
      <c r="O116" s="90" t="s">
        <v>64</v>
      </c>
      <c r="P116" s="74">
        <f t="shared" si="7"/>
        <v>0.1011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0.73170000000000002</v>
      </c>
      <c r="F117" s="92">
        <v>1.7830000000000001E-3</v>
      </c>
      <c r="G117" s="88">
        <f t="shared" si="8"/>
        <v>0.733483</v>
      </c>
      <c r="H117" s="89">
        <v>9600</v>
      </c>
      <c r="I117" s="90" t="s">
        <v>64</v>
      </c>
      <c r="J117" s="76">
        <f t="shared" si="9"/>
        <v>0.96</v>
      </c>
      <c r="K117" s="89">
        <v>774</v>
      </c>
      <c r="L117" s="90" t="s">
        <v>64</v>
      </c>
      <c r="M117" s="74">
        <f t="shared" si="6"/>
        <v>7.7399999999999997E-2</v>
      </c>
      <c r="N117" s="89">
        <v>1036</v>
      </c>
      <c r="O117" s="90" t="s">
        <v>64</v>
      </c>
      <c r="P117" s="74">
        <f t="shared" si="7"/>
        <v>0.1036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0.73809999999999998</v>
      </c>
      <c r="F118" s="92">
        <v>1.671E-3</v>
      </c>
      <c r="G118" s="88">
        <f t="shared" si="8"/>
        <v>0.73977099999999996</v>
      </c>
      <c r="H118" s="89">
        <v>1.02</v>
      </c>
      <c r="I118" s="93" t="s">
        <v>66</v>
      </c>
      <c r="J118" s="76">
        <f t="shared" ref="J118:J128" si="10">H118</f>
        <v>1.02</v>
      </c>
      <c r="K118" s="89">
        <v>787</v>
      </c>
      <c r="L118" s="90" t="s">
        <v>64</v>
      </c>
      <c r="M118" s="74">
        <f t="shared" si="6"/>
        <v>7.8700000000000006E-2</v>
      </c>
      <c r="N118" s="89">
        <v>1059</v>
      </c>
      <c r="O118" s="90" t="s">
        <v>64</v>
      </c>
      <c r="P118" s="74">
        <f t="shared" si="7"/>
        <v>0.10589999999999999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0.74229999999999996</v>
      </c>
      <c r="F119" s="92">
        <v>1.573E-3</v>
      </c>
      <c r="G119" s="88">
        <f t="shared" si="8"/>
        <v>0.74387300000000001</v>
      </c>
      <c r="H119" s="89">
        <v>1.08</v>
      </c>
      <c r="I119" s="90" t="s">
        <v>66</v>
      </c>
      <c r="J119" s="76">
        <f t="shared" si="10"/>
        <v>1.08</v>
      </c>
      <c r="K119" s="89">
        <v>799</v>
      </c>
      <c r="L119" s="90" t="s">
        <v>64</v>
      </c>
      <c r="M119" s="74">
        <f t="shared" si="6"/>
        <v>7.9899999999999999E-2</v>
      </c>
      <c r="N119" s="89">
        <v>1080</v>
      </c>
      <c r="O119" s="90" t="s">
        <v>64</v>
      </c>
      <c r="P119" s="74">
        <f t="shared" si="7"/>
        <v>0.10800000000000001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0.74450000000000005</v>
      </c>
      <c r="F120" s="92">
        <v>1.4859999999999999E-3</v>
      </c>
      <c r="G120" s="88">
        <f t="shared" si="8"/>
        <v>0.74598600000000004</v>
      </c>
      <c r="H120" s="89">
        <v>1.1399999999999999</v>
      </c>
      <c r="I120" s="90" t="s">
        <v>66</v>
      </c>
      <c r="J120" s="76">
        <f t="shared" si="10"/>
        <v>1.1399999999999999</v>
      </c>
      <c r="K120" s="89">
        <v>811</v>
      </c>
      <c r="L120" s="90" t="s">
        <v>64</v>
      </c>
      <c r="M120" s="74">
        <f t="shared" si="6"/>
        <v>8.1100000000000005E-2</v>
      </c>
      <c r="N120" s="89">
        <v>1101</v>
      </c>
      <c r="O120" s="90" t="s">
        <v>64</v>
      </c>
      <c r="P120" s="74">
        <f t="shared" si="7"/>
        <v>0.1101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0.74490000000000001</v>
      </c>
      <c r="F121" s="92">
        <v>1.4090000000000001E-3</v>
      </c>
      <c r="G121" s="88">
        <f t="shared" si="8"/>
        <v>0.746309</v>
      </c>
      <c r="H121" s="89">
        <v>1.2</v>
      </c>
      <c r="I121" s="90" t="s">
        <v>66</v>
      </c>
      <c r="J121" s="76">
        <f t="shared" si="10"/>
        <v>1.2</v>
      </c>
      <c r="K121" s="89">
        <v>822</v>
      </c>
      <c r="L121" s="90" t="s">
        <v>64</v>
      </c>
      <c r="M121" s="74">
        <f t="shared" si="6"/>
        <v>8.2199999999999995E-2</v>
      </c>
      <c r="N121" s="89">
        <v>1122</v>
      </c>
      <c r="O121" s="90" t="s">
        <v>64</v>
      </c>
      <c r="P121" s="74">
        <f t="shared" si="7"/>
        <v>0.11220000000000001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0.74380000000000002</v>
      </c>
      <c r="F122" s="92">
        <v>1.341E-3</v>
      </c>
      <c r="G122" s="88">
        <f t="shared" si="8"/>
        <v>0.74514100000000005</v>
      </c>
      <c r="H122" s="89">
        <v>1.26</v>
      </c>
      <c r="I122" s="90" t="s">
        <v>66</v>
      </c>
      <c r="J122" s="76">
        <f t="shared" si="10"/>
        <v>1.26</v>
      </c>
      <c r="K122" s="89">
        <v>833</v>
      </c>
      <c r="L122" s="90" t="s">
        <v>64</v>
      </c>
      <c r="M122" s="74">
        <f t="shared" si="6"/>
        <v>8.3299999999999999E-2</v>
      </c>
      <c r="N122" s="89">
        <v>1141</v>
      </c>
      <c r="O122" s="90" t="s">
        <v>64</v>
      </c>
      <c r="P122" s="74">
        <f t="shared" si="7"/>
        <v>0.11410000000000001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0.74139999999999995</v>
      </c>
      <c r="F123" s="92">
        <v>1.279E-3</v>
      </c>
      <c r="G123" s="88">
        <f t="shared" si="8"/>
        <v>0.74267899999999998</v>
      </c>
      <c r="H123" s="89">
        <v>1.32</v>
      </c>
      <c r="I123" s="90" t="s">
        <v>66</v>
      </c>
      <c r="J123" s="76">
        <f t="shared" si="10"/>
        <v>1.32</v>
      </c>
      <c r="K123" s="89">
        <v>843</v>
      </c>
      <c r="L123" s="90" t="s">
        <v>64</v>
      </c>
      <c r="M123" s="74">
        <f t="shared" si="6"/>
        <v>8.43E-2</v>
      </c>
      <c r="N123" s="89">
        <v>1160</v>
      </c>
      <c r="O123" s="90" t="s">
        <v>64</v>
      </c>
      <c r="P123" s="74">
        <f t="shared" si="7"/>
        <v>0.11599999999999999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0.73319999999999996</v>
      </c>
      <c r="F124" s="92">
        <v>1.1720000000000001E-3</v>
      </c>
      <c r="G124" s="88">
        <f t="shared" si="8"/>
        <v>0.73437199999999991</v>
      </c>
      <c r="H124" s="89">
        <v>1.44</v>
      </c>
      <c r="I124" s="90" t="s">
        <v>66</v>
      </c>
      <c r="J124" s="76">
        <f t="shared" si="10"/>
        <v>1.44</v>
      </c>
      <c r="K124" s="89">
        <v>872</v>
      </c>
      <c r="L124" s="90" t="s">
        <v>64</v>
      </c>
      <c r="M124" s="74">
        <f t="shared" si="6"/>
        <v>8.72E-2</v>
      </c>
      <c r="N124" s="89">
        <v>1197</v>
      </c>
      <c r="O124" s="90" t="s">
        <v>64</v>
      </c>
      <c r="P124" s="74">
        <f t="shared" si="7"/>
        <v>0.1197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0.71860000000000002</v>
      </c>
      <c r="F125" s="92">
        <v>1.0629999999999999E-3</v>
      </c>
      <c r="G125" s="88">
        <f t="shared" si="8"/>
        <v>0.71966300000000005</v>
      </c>
      <c r="H125" s="89">
        <v>1.59</v>
      </c>
      <c r="I125" s="90" t="s">
        <v>66</v>
      </c>
      <c r="J125" s="76">
        <f t="shared" si="10"/>
        <v>1.59</v>
      </c>
      <c r="K125" s="89">
        <v>912</v>
      </c>
      <c r="L125" s="90" t="s">
        <v>64</v>
      </c>
      <c r="M125" s="74">
        <f t="shared" si="6"/>
        <v>9.1200000000000003E-2</v>
      </c>
      <c r="N125" s="89">
        <v>1242</v>
      </c>
      <c r="O125" s="90" t="s">
        <v>64</v>
      </c>
      <c r="P125" s="74">
        <f t="shared" si="7"/>
        <v>0.1242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0.70099999999999996</v>
      </c>
      <c r="F126" s="92">
        <v>9.7309999999999996E-4</v>
      </c>
      <c r="G126" s="88">
        <f t="shared" si="8"/>
        <v>0.70197309999999991</v>
      </c>
      <c r="H126" s="77">
        <v>1.74</v>
      </c>
      <c r="I126" s="79" t="s">
        <v>66</v>
      </c>
      <c r="J126" s="76">
        <f t="shared" si="10"/>
        <v>1.74</v>
      </c>
      <c r="K126" s="77">
        <v>952</v>
      </c>
      <c r="L126" s="79" t="s">
        <v>64</v>
      </c>
      <c r="M126" s="74">
        <f t="shared" si="6"/>
        <v>9.5199999999999993E-2</v>
      </c>
      <c r="N126" s="77">
        <v>1285</v>
      </c>
      <c r="O126" s="79" t="s">
        <v>64</v>
      </c>
      <c r="P126" s="74">
        <f t="shared" si="7"/>
        <v>0.1285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0.68179999999999996</v>
      </c>
      <c r="F127" s="92">
        <v>8.9849999999999999E-4</v>
      </c>
      <c r="G127" s="88">
        <f t="shared" si="8"/>
        <v>0.68269849999999999</v>
      </c>
      <c r="H127" s="77">
        <v>1.9</v>
      </c>
      <c r="I127" s="79" t="s">
        <v>66</v>
      </c>
      <c r="J127" s="76">
        <f t="shared" si="10"/>
        <v>1.9</v>
      </c>
      <c r="K127" s="77">
        <v>991</v>
      </c>
      <c r="L127" s="79" t="s">
        <v>64</v>
      </c>
      <c r="M127" s="74">
        <f t="shared" si="6"/>
        <v>9.9099999999999994E-2</v>
      </c>
      <c r="N127" s="77">
        <v>1329</v>
      </c>
      <c r="O127" s="79" t="s">
        <v>64</v>
      </c>
      <c r="P127" s="74">
        <f t="shared" si="7"/>
        <v>0.13289999999999999</v>
      </c>
    </row>
    <row r="128" spans="1:16">
      <c r="A128" s="94"/>
      <c r="B128" s="89">
        <v>300</v>
      </c>
      <c r="C128" s="90" t="s">
        <v>63</v>
      </c>
      <c r="D128" s="74">
        <f t="shared" ref="D128:D140" si="11">B128/1000/$C$5</f>
        <v>0.15</v>
      </c>
      <c r="E128" s="91">
        <v>0.66210000000000002</v>
      </c>
      <c r="F128" s="92">
        <v>8.3520000000000003E-4</v>
      </c>
      <c r="G128" s="88">
        <f t="shared" si="8"/>
        <v>0.66293520000000006</v>
      </c>
      <c r="H128" s="89">
        <v>2.0699999999999998</v>
      </c>
      <c r="I128" s="90" t="s">
        <v>66</v>
      </c>
      <c r="J128" s="76">
        <f t="shared" si="10"/>
        <v>2.0699999999999998</v>
      </c>
      <c r="K128" s="77">
        <v>1031</v>
      </c>
      <c r="L128" s="79" t="s">
        <v>64</v>
      </c>
      <c r="M128" s="74">
        <f t="shared" si="6"/>
        <v>0.1031</v>
      </c>
      <c r="N128" s="77">
        <v>1372</v>
      </c>
      <c r="O128" s="79" t="s">
        <v>64</v>
      </c>
      <c r="P128" s="74">
        <f t="shared" si="7"/>
        <v>0.13720000000000002</v>
      </c>
    </row>
    <row r="129" spans="1:16">
      <c r="A129" s="94"/>
      <c r="B129" s="89">
        <v>325</v>
      </c>
      <c r="C129" s="90" t="s">
        <v>63</v>
      </c>
      <c r="D129" s="74">
        <f t="shared" si="11"/>
        <v>0.16250000000000001</v>
      </c>
      <c r="E129" s="91">
        <v>0.64249999999999996</v>
      </c>
      <c r="F129" s="92">
        <v>7.8069999999999995E-4</v>
      </c>
      <c r="G129" s="88">
        <f t="shared" si="8"/>
        <v>0.64328069999999993</v>
      </c>
      <c r="H129" s="89">
        <v>2.2400000000000002</v>
      </c>
      <c r="I129" s="90" t="s">
        <v>66</v>
      </c>
      <c r="J129" s="76">
        <f t="shared" ref="J129:J173" si="12">H129</f>
        <v>2.2400000000000002</v>
      </c>
      <c r="K129" s="77">
        <v>1072</v>
      </c>
      <c r="L129" s="79" t="s">
        <v>64</v>
      </c>
      <c r="M129" s="74">
        <f t="shared" si="6"/>
        <v>0.1072</v>
      </c>
      <c r="N129" s="77">
        <v>1415</v>
      </c>
      <c r="O129" s="79" t="s">
        <v>64</v>
      </c>
      <c r="P129" s="74">
        <f t="shared" si="7"/>
        <v>0.14150000000000001</v>
      </c>
    </row>
    <row r="130" spans="1:16">
      <c r="A130" s="94"/>
      <c r="B130" s="89">
        <v>350</v>
      </c>
      <c r="C130" s="90" t="s">
        <v>63</v>
      </c>
      <c r="D130" s="74">
        <f t="shared" si="11"/>
        <v>0.17499999999999999</v>
      </c>
      <c r="E130" s="91">
        <v>0.62339999999999995</v>
      </c>
      <c r="F130" s="92">
        <v>7.3340000000000005E-4</v>
      </c>
      <c r="G130" s="88">
        <f t="shared" si="8"/>
        <v>0.62413339999999995</v>
      </c>
      <c r="H130" s="89">
        <v>2.41</v>
      </c>
      <c r="I130" s="90" t="s">
        <v>66</v>
      </c>
      <c r="J130" s="76">
        <f t="shared" si="12"/>
        <v>2.41</v>
      </c>
      <c r="K130" s="77">
        <v>1113</v>
      </c>
      <c r="L130" s="79" t="s">
        <v>64</v>
      </c>
      <c r="M130" s="74">
        <f t="shared" si="6"/>
        <v>0.1113</v>
      </c>
      <c r="N130" s="77">
        <v>1459</v>
      </c>
      <c r="O130" s="79" t="s">
        <v>64</v>
      </c>
      <c r="P130" s="74">
        <f t="shared" si="7"/>
        <v>0.1459</v>
      </c>
    </row>
    <row r="131" spans="1:16">
      <c r="A131" s="94"/>
      <c r="B131" s="89">
        <v>375</v>
      </c>
      <c r="C131" s="90" t="s">
        <v>63</v>
      </c>
      <c r="D131" s="74">
        <f t="shared" si="11"/>
        <v>0.1875</v>
      </c>
      <c r="E131" s="91">
        <v>0.60499999999999998</v>
      </c>
      <c r="F131" s="92">
        <v>6.9180000000000001E-4</v>
      </c>
      <c r="G131" s="88">
        <f t="shared" si="8"/>
        <v>0.6056918</v>
      </c>
      <c r="H131" s="89">
        <v>2.59</v>
      </c>
      <c r="I131" s="90" t="s">
        <v>66</v>
      </c>
      <c r="J131" s="76">
        <f t="shared" si="12"/>
        <v>2.59</v>
      </c>
      <c r="K131" s="77">
        <v>1154</v>
      </c>
      <c r="L131" s="79" t="s">
        <v>64</v>
      </c>
      <c r="M131" s="74">
        <f t="shared" si="6"/>
        <v>0.11539999999999999</v>
      </c>
      <c r="N131" s="77">
        <v>1503</v>
      </c>
      <c r="O131" s="79" t="s">
        <v>64</v>
      </c>
      <c r="P131" s="74">
        <f t="shared" si="7"/>
        <v>0.15029999999999999</v>
      </c>
    </row>
    <row r="132" spans="1:16">
      <c r="A132" s="94"/>
      <c r="B132" s="89">
        <v>400</v>
      </c>
      <c r="C132" s="90" t="s">
        <v>63</v>
      </c>
      <c r="D132" s="74">
        <f t="shared" si="11"/>
        <v>0.2</v>
      </c>
      <c r="E132" s="91">
        <v>0.58740000000000003</v>
      </c>
      <c r="F132" s="92">
        <v>6.5499999999999998E-4</v>
      </c>
      <c r="G132" s="88">
        <f t="shared" si="8"/>
        <v>0.58805499999999999</v>
      </c>
      <c r="H132" s="89">
        <v>2.78</v>
      </c>
      <c r="I132" s="90" t="s">
        <v>66</v>
      </c>
      <c r="J132" s="76">
        <f t="shared" si="12"/>
        <v>2.78</v>
      </c>
      <c r="K132" s="77">
        <v>1197</v>
      </c>
      <c r="L132" s="79" t="s">
        <v>64</v>
      </c>
      <c r="M132" s="74">
        <f t="shared" si="6"/>
        <v>0.1197</v>
      </c>
      <c r="N132" s="77">
        <v>1549</v>
      </c>
      <c r="O132" s="79" t="s">
        <v>64</v>
      </c>
      <c r="P132" s="74">
        <f t="shared" si="7"/>
        <v>0.15489999999999998</v>
      </c>
    </row>
    <row r="133" spans="1:16">
      <c r="A133" s="94"/>
      <c r="B133" s="89">
        <v>450</v>
      </c>
      <c r="C133" s="90" t="s">
        <v>63</v>
      </c>
      <c r="D133" s="74">
        <f t="shared" si="11"/>
        <v>0.22500000000000001</v>
      </c>
      <c r="E133" s="91">
        <v>0.55479999999999996</v>
      </c>
      <c r="F133" s="92">
        <v>5.9259999999999998E-4</v>
      </c>
      <c r="G133" s="88">
        <f t="shared" si="8"/>
        <v>0.55539260000000001</v>
      </c>
      <c r="H133" s="89">
        <v>3.16</v>
      </c>
      <c r="I133" s="90" t="s">
        <v>66</v>
      </c>
      <c r="J133" s="76">
        <f t="shared" si="12"/>
        <v>3.16</v>
      </c>
      <c r="K133" s="77">
        <v>1341</v>
      </c>
      <c r="L133" s="79" t="s">
        <v>64</v>
      </c>
      <c r="M133" s="74">
        <f t="shared" si="6"/>
        <v>0.1341</v>
      </c>
      <c r="N133" s="77">
        <v>1642</v>
      </c>
      <c r="O133" s="79" t="s">
        <v>64</v>
      </c>
      <c r="P133" s="74">
        <f t="shared" si="7"/>
        <v>0.16419999999999998</v>
      </c>
    </row>
    <row r="134" spans="1:16">
      <c r="A134" s="94"/>
      <c r="B134" s="89">
        <v>500</v>
      </c>
      <c r="C134" s="90" t="s">
        <v>63</v>
      </c>
      <c r="D134" s="74">
        <f t="shared" si="11"/>
        <v>0.25</v>
      </c>
      <c r="E134" s="91">
        <v>0.52569999999999995</v>
      </c>
      <c r="F134" s="92">
        <v>5.4169999999999999E-4</v>
      </c>
      <c r="G134" s="88">
        <f t="shared" si="8"/>
        <v>0.52624169999999992</v>
      </c>
      <c r="H134" s="89">
        <v>3.57</v>
      </c>
      <c r="I134" s="90" t="s">
        <v>66</v>
      </c>
      <c r="J134" s="76">
        <f t="shared" si="12"/>
        <v>3.57</v>
      </c>
      <c r="K134" s="77">
        <v>1485</v>
      </c>
      <c r="L134" s="79" t="s">
        <v>64</v>
      </c>
      <c r="M134" s="74">
        <f t="shared" si="6"/>
        <v>0.14850000000000002</v>
      </c>
      <c r="N134" s="77">
        <v>1739</v>
      </c>
      <c r="O134" s="79" t="s">
        <v>64</v>
      </c>
      <c r="P134" s="74">
        <f t="shared" si="7"/>
        <v>0.1739</v>
      </c>
    </row>
    <row r="135" spans="1:16">
      <c r="A135" s="94"/>
      <c r="B135" s="89">
        <v>550</v>
      </c>
      <c r="C135" s="90" t="s">
        <v>63</v>
      </c>
      <c r="D135" s="74">
        <f t="shared" si="11"/>
        <v>0.27500000000000002</v>
      </c>
      <c r="E135" s="91">
        <v>0.49959999999999999</v>
      </c>
      <c r="F135" s="92">
        <v>4.994E-4</v>
      </c>
      <c r="G135" s="88">
        <f t="shared" si="8"/>
        <v>0.50009939999999997</v>
      </c>
      <c r="H135" s="89">
        <v>4</v>
      </c>
      <c r="I135" s="90" t="s">
        <v>66</v>
      </c>
      <c r="J135" s="76">
        <f t="shared" si="12"/>
        <v>4</v>
      </c>
      <c r="K135" s="77">
        <v>1631</v>
      </c>
      <c r="L135" s="79" t="s">
        <v>64</v>
      </c>
      <c r="M135" s="74">
        <f t="shared" si="6"/>
        <v>0.16309999999999999</v>
      </c>
      <c r="N135" s="77">
        <v>1841</v>
      </c>
      <c r="O135" s="79" t="s">
        <v>64</v>
      </c>
      <c r="P135" s="74">
        <f t="shared" si="7"/>
        <v>0.18409999999999999</v>
      </c>
    </row>
    <row r="136" spans="1:16">
      <c r="A136" s="94"/>
      <c r="B136" s="89">
        <v>600</v>
      </c>
      <c r="C136" s="90" t="s">
        <v>63</v>
      </c>
      <c r="D136" s="74">
        <f t="shared" si="11"/>
        <v>0.3</v>
      </c>
      <c r="E136" s="91">
        <v>0.4763</v>
      </c>
      <c r="F136" s="92">
        <v>4.6349999999999999E-4</v>
      </c>
      <c r="G136" s="88">
        <f t="shared" si="8"/>
        <v>0.47676350000000001</v>
      </c>
      <c r="H136" s="89">
        <v>4.46</v>
      </c>
      <c r="I136" s="90" t="s">
        <v>66</v>
      </c>
      <c r="J136" s="76">
        <f t="shared" si="12"/>
        <v>4.46</v>
      </c>
      <c r="K136" s="77">
        <v>1777</v>
      </c>
      <c r="L136" s="79" t="s">
        <v>64</v>
      </c>
      <c r="M136" s="74">
        <f t="shared" si="6"/>
        <v>0.1777</v>
      </c>
      <c r="N136" s="77">
        <v>1948</v>
      </c>
      <c r="O136" s="79" t="s">
        <v>64</v>
      </c>
      <c r="P136" s="74">
        <f t="shared" si="7"/>
        <v>0.1948</v>
      </c>
    </row>
    <row r="137" spans="1:16">
      <c r="A137" s="94"/>
      <c r="B137" s="89">
        <v>650</v>
      </c>
      <c r="C137" s="90" t="s">
        <v>63</v>
      </c>
      <c r="D137" s="74">
        <f t="shared" si="11"/>
        <v>0.32500000000000001</v>
      </c>
      <c r="E137" s="91">
        <v>0.45540000000000003</v>
      </c>
      <c r="F137" s="92">
        <v>4.328E-4</v>
      </c>
      <c r="G137" s="88">
        <f t="shared" si="8"/>
        <v>0.45583280000000004</v>
      </c>
      <c r="H137" s="89">
        <v>4.93</v>
      </c>
      <c r="I137" s="90" t="s">
        <v>66</v>
      </c>
      <c r="J137" s="76">
        <f t="shared" si="12"/>
        <v>4.93</v>
      </c>
      <c r="K137" s="77">
        <v>1926</v>
      </c>
      <c r="L137" s="79" t="s">
        <v>64</v>
      </c>
      <c r="M137" s="74">
        <f t="shared" si="6"/>
        <v>0.19259999999999999</v>
      </c>
      <c r="N137" s="77">
        <v>2059</v>
      </c>
      <c r="O137" s="79" t="s">
        <v>64</v>
      </c>
      <c r="P137" s="74">
        <f t="shared" si="7"/>
        <v>0.20590000000000003</v>
      </c>
    </row>
    <row r="138" spans="1:16">
      <c r="A138" s="94"/>
      <c r="B138" s="89">
        <v>700</v>
      </c>
      <c r="C138" s="90" t="s">
        <v>63</v>
      </c>
      <c r="D138" s="74">
        <f t="shared" si="11"/>
        <v>0.35</v>
      </c>
      <c r="E138" s="91">
        <v>0.4365</v>
      </c>
      <c r="F138" s="92">
        <v>4.061E-4</v>
      </c>
      <c r="G138" s="88">
        <f t="shared" si="8"/>
        <v>0.43690610000000002</v>
      </c>
      <c r="H138" s="89">
        <v>5.43</v>
      </c>
      <c r="I138" s="90" t="s">
        <v>66</v>
      </c>
      <c r="J138" s="76">
        <f t="shared" si="12"/>
        <v>5.43</v>
      </c>
      <c r="K138" s="77">
        <v>2076</v>
      </c>
      <c r="L138" s="79" t="s">
        <v>64</v>
      </c>
      <c r="M138" s="74">
        <f t="shared" si="6"/>
        <v>0.20760000000000001</v>
      </c>
      <c r="N138" s="77">
        <v>2175</v>
      </c>
      <c r="O138" s="79" t="s">
        <v>64</v>
      </c>
      <c r="P138" s="74">
        <f t="shared" si="7"/>
        <v>0.21749999999999997</v>
      </c>
    </row>
    <row r="139" spans="1:16">
      <c r="A139" s="94"/>
      <c r="B139" s="89">
        <v>800</v>
      </c>
      <c r="C139" s="90" t="s">
        <v>63</v>
      </c>
      <c r="D139" s="74">
        <f t="shared" si="11"/>
        <v>0.4</v>
      </c>
      <c r="E139" s="91">
        <v>0.40379999999999999</v>
      </c>
      <c r="F139" s="92">
        <v>3.6190000000000001E-4</v>
      </c>
      <c r="G139" s="88">
        <f t="shared" si="8"/>
        <v>0.40416190000000002</v>
      </c>
      <c r="H139" s="89">
        <v>6.48</v>
      </c>
      <c r="I139" s="90" t="s">
        <v>66</v>
      </c>
      <c r="J139" s="76">
        <f t="shared" si="12"/>
        <v>6.48</v>
      </c>
      <c r="K139" s="77">
        <v>2603</v>
      </c>
      <c r="L139" s="79" t="s">
        <v>64</v>
      </c>
      <c r="M139" s="74">
        <f t="shared" si="6"/>
        <v>0.26030000000000003</v>
      </c>
      <c r="N139" s="77">
        <v>2421</v>
      </c>
      <c r="O139" s="79" t="s">
        <v>64</v>
      </c>
      <c r="P139" s="74">
        <f t="shared" si="7"/>
        <v>0.24209999999999998</v>
      </c>
    </row>
    <row r="140" spans="1:16">
      <c r="A140" s="94"/>
      <c r="B140" s="89">
        <v>900</v>
      </c>
      <c r="C140" s="95" t="s">
        <v>63</v>
      </c>
      <c r="D140" s="74">
        <f t="shared" si="11"/>
        <v>0.45</v>
      </c>
      <c r="E140" s="91">
        <v>0.3765</v>
      </c>
      <c r="F140" s="92">
        <v>3.2689999999999998E-4</v>
      </c>
      <c r="G140" s="88">
        <f t="shared" si="8"/>
        <v>0.37682690000000002</v>
      </c>
      <c r="H140" s="89">
        <v>7.62</v>
      </c>
      <c r="I140" s="90" t="s">
        <v>66</v>
      </c>
      <c r="J140" s="76">
        <f t="shared" si="12"/>
        <v>7.62</v>
      </c>
      <c r="K140" s="77">
        <v>3105</v>
      </c>
      <c r="L140" s="79" t="s">
        <v>64</v>
      </c>
      <c r="M140" s="74">
        <f t="shared" si="6"/>
        <v>0.3105</v>
      </c>
      <c r="N140" s="77">
        <v>2686</v>
      </c>
      <c r="O140" s="79" t="s">
        <v>64</v>
      </c>
      <c r="P140" s="74">
        <f t="shared" si="7"/>
        <v>0.26860000000000001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91">
        <v>0.35339999999999999</v>
      </c>
      <c r="F141" s="92">
        <v>2.9839999999999999E-4</v>
      </c>
      <c r="G141" s="88">
        <f t="shared" si="8"/>
        <v>0.35369839999999997</v>
      </c>
      <c r="H141" s="77">
        <v>8.83</v>
      </c>
      <c r="I141" s="79" t="s">
        <v>66</v>
      </c>
      <c r="J141" s="76">
        <f t="shared" si="12"/>
        <v>8.83</v>
      </c>
      <c r="K141" s="77">
        <v>3596</v>
      </c>
      <c r="L141" s="79" t="s">
        <v>64</v>
      </c>
      <c r="M141" s="74">
        <f t="shared" si="6"/>
        <v>0.35960000000000003</v>
      </c>
      <c r="N141" s="77">
        <v>2969</v>
      </c>
      <c r="O141" s="79" t="s">
        <v>64</v>
      </c>
      <c r="P141" s="74">
        <f t="shared" si="7"/>
        <v>0.2969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91">
        <v>0.33339999999999997</v>
      </c>
      <c r="F142" s="92">
        <v>2.7470000000000001E-4</v>
      </c>
      <c r="G142" s="88">
        <f t="shared" si="8"/>
        <v>0.33367469999999999</v>
      </c>
      <c r="H142" s="77">
        <v>10.119999999999999</v>
      </c>
      <c r="I142" s="79" t="s">
        <v>66</v>
      </c>
      <c r="J142" s="76">
        <f t="shared" si="12"/>
        <v>10.119999999999999</v>
      </c>
      <c r="K142" s="77">
        <v>4081</v>
      </c>
      <c r="L142" s="79" t="s">
        <v>64</v>
      </c>
      <c r="M142" s="74">
        <f t="shared" si="6"/>
        <v>0.40810000000000002</v>
      </c>
      <c r="N142" s="77">
        <v>3269</v>
      </c>
      <c r="O142" s="79" t="s">
        <v>64</v>
      </c>
      <c r="P142" s="74">
        <f t="shared" si="7"/>
        <v>0.32690000000000002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91">
        <v>0.316</v>
      </c>
      <c r="F143" s="92">
        <v>2.5470000000000001E-4</v>
      </c>
      <c r="G143" s="88">
        <f t="shared" si="8"/>
        <v>0.3162547</v>
      </c>
      <c r="H143" s="77">
        <v>11.49</v>
      </c>
      <c r="I143" s="79" t="s">
        <v>66</v>
      </c>
      <c r="J143" s="76">
        <f t="shared" si="12"/>
        <v>11.49</v>
      </c>
      <c r="K143" s="77">
        <v>4565</v>
      </c>
      <c r="L143" s="79" t="s">
        <v>64</v>
      </c>
      <c r="M143" s="74">
        <f t="shared" si="6"/>
        <v>0.45650000000000002</v>
      </c>
      <c r="N143" s="77">
        <v>3586</v>
      </c>
      <c r="O143" s="79" t="s">
        <v>64</v>
      </c>
      <c r="P143" s="74">
        <f t="shared" si="7"/>
        <v>0.35859999999999997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91">
        <v>0.30070000000000002</v>
      </c>
      <c r="F144" s="92">
        <v>2.375E-4</v>
      </c>
      <c r="G144" s="88">
        <f t="shared" si="8"/>
        <v>0.30093750000000002</v>
      </c>
      <c r="H144" s="77">
        <v>12.93</v>
      </c>
      <c r="I144" s="79" t="s">
        <v>66</v>
      </c>
      <c r="J144" s="76">
        <f t="shared" si="12"/>
        <v>12.93</v>
      </c>
      <c r="K144" s="77">
        <v>5049</v>
      </c>
      <c r="L144" s="79" t="s">
        <v>64</v>
      </c>
      <c r="M144" s="74">
        <f t="shared" si="6"/>
        <v>0.50490000000000002</v>
      </c>
      <c r="N144" s="77">
        <v>3918</v>
      </c>
      <c r="O144" s="79" t="s">
        <v>64</v>
      </c>
      <c r="P144" s="74">
        <f t="shared" si="7"/>
        <v>0.39180000000000004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91">
        <v>0.28720000000000001</v>
      </c>
      <c r="F145" s="92">
        <v>2.2269999999999999E-4</v>
      </c>
      <c r="G145" s="88">
        <f t="shared" si="8"/>
        <v>0.28742270000000003</v>
      </c>
      <c r="H145" s="77">
        <v>14.43</v>
      </c>
      <c r="I145" s="79" t="s">
        <v>66</v>
      </c>
      <c r="J145" s="76">
        <f t="shared" si="12"/>
        <v>14.43</v>
      </c>
      <c r="K145" s="77">
        <v>5535</v>
      </c>
      <c r="L145" s="79" t="s">
        <v>64</v>
      </c>
      <c r="M145" s="74">
        <f t="shared" si="6"/>
        <v>0.55349999999999999</v>
      </c>
      <c r="N145" s="77">
        <v>4266</v>
      </c>
      <c r="O145" s="79" t="s">
        <v>64</v>
      </c>
      <c r="P145" s="74">
        <f t="shared" si="7"/>
        <v>0.42659999999999998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91">
        <v>0.27500000000000002</v>
      </c>
      <c r="F146" s="92">
        <v>2.096E-4</v>
      </c>
      <c r="G146" s="88">
        <f t="shared" si="8"/>
        <v>0.2752096</v>
      </c>
      <c r="H146" s="77">
        <v>16.010000000000002</v>
      </c>
      <c r="I146" s="79" t="s">
        <v>66</v>
      </c>
      <c r="J146" s="76">
        <f t="shared" si="12"/>
        <v>16.010000000000002</v>
      </c>
      <c r="K146" s="77">
        <v>6023</v>
      </c>
      <c r="L146" s="79" t="s">
        <v>64</v>
      </c>
      <c r="M146" s="74">
        <f t="shared" si="6"/>
        <v>0.60229999999999995</v>
      </c>
      <c r="N146" s="77">
        <v>4629</v>
      </c>
      <c r="O146" s="79" t="s">
        <v>64</v>
      </c>
      <c r="P146" s="74">
        <f t="shared" si="7"/>
        <v>0.46289999999999998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91">
        <v>0.26400000000000001</v>
      </c>
      <c r="F147" s="92">
        <v>1.9809999999999999E-4</v>
      </c>
      <c r="G147" s="88">
        <f t="shared" si="8"/>
        <v>0.26419809999999999</v>
      </c>
      <c r="H147" s="77">
        <v>17.649999999999999</v>
      </c>
      <c r="I147" s="79" t="s">
        <v>66</v>
      </c>
      <c r="J147" s="76">
        <f t="shared" si="12"/>
        <v>17.649999999999999</v>
      </c>
      <c r="K147" s="77">
        <v>6515</v>
      </c>
      <c r="L147" s="79" t="s">
        <v>64</v>
      </c>
      <c r="M147" s="74">
        <f t="shared" si="6"/>
        <v>0.65149999999999997</v>
      </c>
      <c r="N147" s="77">
        <v>5007</v>
      </c>
      <c r="O147" s="79" t="s">
        <v>64</v>
      </c>
      <c r="P147" s="74">
        <f t="shared" si="7"/>
        <v>0.50069999999999992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91">
        <v>0.25409999999999999</v>
      </c>
      <c r="F148" s="92">
        <v>1.8789999999999999E-4</v>
      </c>
      <c r="G148" s="88">
        <f t="shared" si="8"/>
        <v>0.25428790000000001</v>
      </c>
      <c r="H148" s="77">
        <v>19.36</v>
      </c>
      <c r="I148" s="79" t="s">
        <v>66</v>
      </c>
      <c r="J148" s="76">
        <f t="shared" si="12"/>
        <v>19.36</v>
      </c>
      <c r="K148" s="77">
        <v>7009</v>
      </c>
      <c r="L148" s="79" t="s">
        <v>64</v>
      </c>
      <c r="M148" s="74">
        <f t="shared" ref="M148:M150" si="14">K148/1000/10</f>
        <v>0.70090000000000008</v>
      </c>
      <c r="N148" s="77">
        <v>5398</v>
      </c>
      <c r="O148" s="79" t="s">
        <v>64</v>
      </c>
      <c r="P148" s="74">
        <f t="shared" ref="P148:P152" si="15">N148/1000/10</f>
        <v>0.53979999999999995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91">
        <v>0.245</v>
      </c>
      <c r="F149" s="92">
        <v>1.7870000000000001E-4</v>
      </c>
      <c r="G149" s="88">
        <f t="shared" ref="G149:G212" si="16">E149+F149</f>
        <v>0.2451787</v>
      </c>
      <c r="H149" s="77">
        <v>21.14</v>
      </c>
      <c r="I149" s="79" t="s">
        <v>66</v>
      </c>
      <c r="J149" s="76">
        <f t="shared" si="12"/>
        <v>21.14</v>
      </c>
      <c r="K149" s="77">
        <v>7508</v>
      </c>
      <c r="L149" s="79" t="s">
        <v>64</v>
      </c>
      <c r="M149" s="74">
        <f t="shared" si="14"/>
        <v>0.75080000000000002</v>
      </c>
      <c r="N149" s="77">
        <v>5802</v>
      </c>
      <c r="O149" s="79" t="s">
        <v>64</v>
      </c>
      <c r="P149" s="74">
        <f t="shared" si="15"/>
        <v>0.58019999999999994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91">
        <v>0.2291</v>
      </c>
      <c r="F150" s="92">
        <v>1.629E-4</v>
      </c>
      <c r="G150" s="88">
        <f t="shared" si="16"/>
        <v>0.22926289999999999</v>
      </c>
      <c r="H150" s="77">
        <v>24.88</v>
      </c>
      <c r="I150" s="79" t="s">
        <v>66</v>
      </c>
      <c r="J150" s="76">
        <f t="shared" si="12"/>
        <v>24.88</v>
      </c>
      <c r="K150" s="77">
        <v>9300</v>
      </c>
      <c r="L150" s="79" t="s">
        <v>64</v>
      </c>
      <c r="M150" s="74">
        <f t="shared" si="14"/>
        <v>0.93</v>
      </c>
      <c r="N150" s="77">
        <v>6650</v>
      </c>
      <c r="O150" s="79" t="s">
        <v>64</v>
      </c>
      <c r="P150" s="74">
        <f t="shared" si="15"/>
        <v>0.66500000000000004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91">
        <v>0.21310000000000001</v>
      </c>
      <c r="F151" s="92">
        <v>1.4689999999999999E-4</v>
      </c>
      <c r="G151" s="88">
        <f t="shared" si="16"/>
        <v>0.21324690000000002</v>
      </c>
      <c r="H151" s="77">
        <v>29.89</v>
      </c>
      <c r="I151" s="79" t="s">
        <v>66</v>
      </c>
      <c r="J151" s="76">
        <f t="shared" si="12"/>
        <v>29.89</v>
      </c>
      <c r="K151" s="77">
        <v>1.18</v>
      </c>
      <c r="L151" s="78" t="s">
        <v>66</v>
      </c>
      <c r="M151" s="74">
        <f t="shared" ref="M151:M155" si="17">K151</f>
        <v>1.18</v>
      </c>
      <c r="N151" s="77">
        <v>7777</v>
      </c>
      <c r="O151" s="79" t="s">
        <v>64</v>
      </c>
      <c r="P151" s="74">
        <f t="shared" si="15"/>
        <v>0.77770000000000006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91">
        <v>0.19769999999999999</v>
      </c>
      <c r="F152" s="92">
        <v>1.339E-4</v>
      </c>
      <c r="G152" s="88">
        <f t="shared" si="16"/>
        <v>0.19783389999999998</v>
      </c>
      <c r="H152" s="77">
        <v>35.29</v>
      </c>
      <c r="I152" s="79" t="s">
        <v>66</v>
      </c>
      <c r="J152" s="76">
        <f t="shared" si="12"/>
        <v>35.29</v>
      </c>
      <c r="K152" s="77">
        <v>1.42</v>
      </c>
      <c r="L152" s="79" t="s">
        <v>66</v>
      </c>
      <c r="M152" s="74">
        <f t="shared" si="17"/>
        <v>1.42</v>
      </c>
      <c r="N152" s="77">
        <v>8979</v>
      </c>
      <c r="O152" s="79" t="s">
        <v>64</v>
      </c>
      <c r="P152" s="74">
        <f t="shared" si="15"/>
        <v>0.89789999999999992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91">
        <v>0.18479999999999999</v>
      </c>
      <c r="F153" s="92">
        <v>1.2310000000000001E-4</v>
      </c>
      <c r="G153" s="88">
        <f t="shared" si="16"/>
        <v>0.18492309999999998</v>
      </c>
      <c r="H153" s="77">
        <v>41.09</v>
      </c>
      <c r="I153" s="79" t="s">
        <v>66</v>
      </c>
      <c r="J153" s="76">
        <f t="shared" si="12"/>
        <v>41.09</v>
      </c>
      <c r="K153" s="77">
        <v>1.66</v>
      </c>
      <c r="L153" s="79" t="s">
        <v>66</v>
      </c>
      <c r="M153" s="74">
        <f t="shared" si="17"/>
        <v>1.66</v>
      </c>
      <c r="N153" s="77">
        <v>1.03</v>
      </c>
      <c r="O153" s="78" t="s">
        <v>66</v>
      </c>
      <c r="P153" s="74">
        <f t="shared" ref="P153:P157" si="18">N153</f>
        <v>1.03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91">
        <v>0.17369999999999999</v>
      </c>
      <c r="F154" s="92">
        <v>1.1400000000000001E-4</v>
      </c>
      <c r="G154" s="88">
        <f t="shared" si="16"/>
        <v>0.173814</v>
      </c>
      <c r="H154" s="77">
        <v>47.27</v>
      </c>
      <c r="I154" s="79" t="s">
        <v>66</v>
      </c>
      <c r="J154" s="76">
        <f t="shared" si="12"/>
        <v>47.27</v>
      </c>
      <c r="K154" s="77">
        <v>1.89</v>
      </c>
      <c r="L154" s="79" t="s">
        <v>66</v>
      </c>
      <c r="M154" s="74">
        <f t="shared" si="17"/>
        <v>1.89</v>
      </c>
      <c r="N154" s="77">
        <v>1.1599999999999999</v>
      </c>
      <c r="O154" s="79" t="s">
        <v>66</v>
      </c>
      <c r="P154" s="74">
        <f t="shared" si="18"/>
        <v>1.1599999999999999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91">
        <v>0.1641</v>
      </c>
      <c r="F155" s="92">
        <v>1.0620000000000001E-4</v>
      </c>
      <c r="G155" s="88">
        <f t="shared" si="16"/>
        <v>0.1642062</v>
      </c>
      <c r="H155" s="77">
        <v>53.83</v>
      </c>
      <c r="I155" s="79" t="s">
        <v>66</v>
      </c>
      <c r="J155" s="76">
        <f t="shared" si="12"/>
        <v>53.83</v>
      </c>
      <c r="K155" s="77">
        <v>2.12</v>
      </c>
      <c r="L155" s="79" t="s">
        <v>66</v>
      </c>
      <c r="M155" s="74">
        <f t="shared" si="17"/>
        <v>2.12</v>
      </c>
      <c r="N155" s="77">
        <v>1.3</v>
      </c>
      <c r="O155" s="79" t="s">
        <v>66</v>
      </c>
      <c r="P155" s="74">
        <f t="shared" si="18"/>
        <v>1.3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91">
        <v>0.1555</v>
      </c>
      <c r="F156" s="92">
        <v>9.9419999999999993E-5</v>
      </c>
      <c r="G156" s="88">
        <f t="shared" si="16"/>
        <v>0.15559941999999999</v>
      </c>
      <c r="H156" s="77">
        <v>60.77</v>
      </c>
      <c r="I156" s="79" t="s">
        <v>66</v>
      </c>
      <c r="J156" s="76">
        <f t="shared" si="12"/>
        <v>60.77</v>
      </c>
      <c r="K156" s="77">
        <v>2.35</v>
      </c>
      <c r="L156" s="79" t="s">
        <v>66</v>
      </c>
      <c r="M156" s="74">
        <f t="shared" ref="M156:M162" si="19">K156</f>
        <v>2.35</v>
      </c>
      <c r="N156" s="77">
        <v>1.45</v>
      </c>
      <c r="O156" s="79" t="s">
        <v>66</v>
      </c>
      <c r="P156" s="74">
        <f t="shared" si="18"/>
        <v>1.45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91">
        <v>0.14799999999999999</v>
      </c>
      <c r="F157" s="92">
        <v>9.3519999999999999E-5</v>
      </c>
      <c r="G157" s="88">
        <f t="shared" si="16"/>
        <v>0.14809352000000001</v>
      </c>
      <c r="H157" s="77">
        <v>68.08</v>
      </c>
      <c r="I157" s="79" t="s">
        <v>66</v>
      </c>
      <c r="J157" s="76">
        <f t="shared" si="12"/>
        <v>68.08</v>
      </c>
      <c r="K157" s="77">
        <v>2.59</v>
      </c>
      <c r="L157" s="79" t="s">
        <v>66</v>
      </c>
      <c r="M157" s="74">
        <f t="shared" si="19"/>
        <v>2.59</v>
      </c>
      <c r="N157" s="77">
        <v>1.61</v>
      </c>
      <c r="O157" s="79" t="s">
        <v>66</v>
      </c>
      <c r="P157" s="74">
        <f t="shared" si="18"/>
        <v>1.61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91">
        <v>0.14119999999999999</v>
      </c>
      <c r="F158" s="92">
        <v>8.831E-5</v>
      </c>
      <c r="G158" s="88">
        <f t="shared" si="16"/>
        <v>0.14128831</v>
      </c>
      <c r="H158" s="77">
        <v>75.739999999999995</v>
      </c>
      <c r="I158" s="79" t="s">
        <v>66</v>
      </c>
      <c r="J158" s="76">
        <f t="shared" si="12"/>
        <v>75.739999999999995</v>
      </c>
      <c r="K158" s="77">
        <v>2.82</v>
      </c>
      <c r="L158" s="79" t="s">
        <v>66</v>
      </c>
      <c r="M158" s="74">
        <f t="shared" si="19"/>
        <v>2.82</v>
      </c>
      <c r="N158" s="77">
        <v>1.77</v>
      </c>
      <c r="O158" s="79" t="s">
        <v>66</v>
      </c>
      <c r="P158" s="74">
        <f t="shared" ref="P158:P172" si="20">N158</f>
        <v>1.77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91">
        <v>0.1295</v>
      </c>
      <c r="F159" s="92">
        <v>7.9530000000000006E-5</v>
      </c>
      <c r="G159" s="88">
        <f t="shared" si="16"/>
        <v>0.12957953</v>
      </c>
      <c r="H159" s="77">
        <v>92.14</v>
      </c>
      <c r="I159" s="79" t="s">
        <v>66</v>
      </c>
      <c r="J159" s="76">
        <f t="shared" si="12"/>
        <v>92.14</v>
      </c>
      <c r="K159" s="77">
        <v>3.69</v>
      </c>
      <c r="L159" s="79" t="s">
        <v>66</v>
      </c>
      <c r="M159" s="74">
        <f t="shared" si="19"/>
        <v>3.69</v>
      </c>
      <c r="N159" s="77">
        <v>2.12</v>
      </c>
      <c r="O159" s="79" t="s">
        <v>66</v>
      </c>
      <c r="P159" s="74">
        <f t="shared" si="20"/>
        <v>2.12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91">
        <v>0.1198</v>
      </c>
      <c r="F160" s="92">
        <v>7.2410000000000006E-5</v>
      </c>
      <c r="G160" s="88">
        <f t="shared" si="16"/>
        <v>0.11987241</v>
      </c>
      <c r="H160" s="77">
        <v>109.93</v>
      </c>
      <c r="I160" s="79" t="s">
        <v>66</v>
      </c>
      <c r="J160" s="76">
        <f t="shared" si="12"/>
        <v>109.93</v>
      </c>
      <c r="K160" s="77">
        <v>4.5</v>
      </c>
      <c r="L160" s="79" t="s">
        <v>66</v>
      </c>
      <c r="M160" s="74">
        <f t="shared" si="19"/>
        <v>4.5</v>
      </c>
      <c r="N160" s="77">
        <v>2.5</v>
      </c>
      <c r="O160" s="79" t="s">
        <v>66</v>
      </c>
      <c r="P160" s="74">
        <f t="shared" si="20"/>
        <v>2.5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91">
        <v>0.1116</v>
      </c>
      <c r="F161" s="92">
        <v>6.6509999999999998E-5</v>
      </c>
      <c r="G161" s="88">
        <f t="shared" si="16"/>
        <v>0.11166651000000001</v>
      </c>
      <c r="H161" s="77">
        <v>129.11000000000001</v>
      </c>
      <c r="I161" s="79" t="s">
        <v>66</v>
      </c>
      <c r="J161" s="76">
        <f t="shared" si="12"/>
        <v>129.11000000000001</v>
      </c>
      <c r="K161" s="77">
        <v>5.29</v>
      </c>
      <c r="L161" s="79" t="s">
        <v>66</v>
      </c>
      <c r="M161" s="74">
        <f t="shared" si="19"/>
        <v>5.29</v>
      </c>
      <c r="N161" s="77">
        <v>2.9</v>
      </c>
      <c r="O161" s="79" t="s">
        <v>66</v>
      </c>
      <c r="P161" s="74">
        <f t="shared" si="20"/>
        <v>2.9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91">
        <v>0.1045</v>
      </c>
      <c r="F162" s="92">
        <v>6.1539999999999997E-5</v>
      </c>
      <c r="G162" s="88">
        <f t="shared" si="16"/>
        <v>0.10456153999999999</v>
      </c>
      <c r="H162" s="77">
        <v>149.63</v>
      </c>
      <c r="I162" s="79" t="s">
        <v>66</v>
      </c>
      <c r="J162" s="76">
        <f t="shared" si="12"/>
        <v>149.63</v>
      </c>
      <c r="K162" s="77">
        <v>6.08</v>
      </c>
      <c r="L162" s="79" t="s">
        <v>66</v>
      </c>
      <c r="M162" s="74">
        <f t="shared" si="19"/>
        <v>6.08</v>
      </c>
      <c r="N162" s="77">
        <v>3.33</v>
      </c>
      <c r="O162" s="79" t="s">
        <v>66</v>
      </c>
      <c r="P162" s="74">
        <f t="shared" si="20"/>
        <v>3.33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91">
        <v>9.8390000000000005E-2</v>
      </c>
      <c r="F163" s="92">
        <v>5.7290000000000002E-5</v>
      </c>
      <c r="G163" s="88">
        <f t="shared" si="16"/>
        <v>9.8447290000000007E-2</v>
      </c>
      <c r="H163" s="77">
        <v>171.49</v>
      </c>
      <c r="I163" s="79" t="s">
        <v>66</v>
      </c>
      <c r="J163" s="76">
        <f t="shared" si="12"/>
        <v>171.49</v>
      </c>
      <c r="K163" s="77">
        <v>6.86</v>
      </c>
      <c r="L163" s="79" t="s">
        <v>66</v>
      </c>
      <c r="M163" s="74">
        <f t="shared" ref="M163:M193" si="21">K163</f>
        <v>6.86</v>
      </c>
      <c r="N163" s="77">
        <v>3.78</v>
      </c>
      <c r="O163" s="79" t="s">
        <v>66</v>
      </c>
      <c r="P163" s="74">
        <f t="shared" si="20"/>
        <v>3.78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91">
        <v>9.3009999999999995E-2</v>
      </c>
      <c r="F164" s="92">
        <v>5.3609999999999997E-5</v>
      </c>
      <c r="G164" s="88">
        <f t="shared" si="16"/>
        <v>9.3063609999999991E-2</v>
      </c>
      <c r="H164" s="77">
        <v>194.67</v>
      </c>
      <c r="I164" s="79" t="s">
        <v>66</v>
      </c>
      <c r="J164" s="76">
        <f t="shared" si="12"/>
        <v>194.67</v>
      </c>
      <c r="K164" s="77">
        <v>7.65</v>
      </c>
      <c r="L164" s="79" t="s">
        <v>66</v>
      </c>
      <c r="M164" s="76">
        <f t="shared" si="21"/>
        <v>7.65</v>
      </c>
      <c r="N164" s="77">
        <v>4.25</v>
      </c>
      <c r="O164" s="79" t="s">
        <v>66</v>
      </c>
      <c r="P164" s="74">
        <f t="shared" si="20"/>
        <v>4.25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91">
        <v>8.3970000000000003E-2</v>
      </c>
      <c r="F165" s="92">
        <v>4.757E-5</v>
      </c>
      <c r="G165" s="88">
        <f t="shared" si="16"/>
        <v>8.401757E-2</v>
      </c>
      <c r="H165" s="77">
        <v>244.84</v>
      </c>
      <c r="I165" s="79" t="s">
        <v>66</v>
      </c>
      <c r="J165" s="76">
        <f t="shared" si="12"/>
        <v>244.84</v>
      </c>
      <c r="K165" s="77">
        <v>10.52</v>
      </c>
      <c r="L165" s="79" t="s">
        <v>66</v>
      </c>
      <c r="M165" s="76">
        <f t="shared" si="21"/>
        <v>10.52</v>
      </c>
      <c r="N165" s="77">
        <v>5.28</v>
      </c>
      <c r="O165" s="79" t="s">
        <v>66</v>
      </c>
      <c r="P165" s="74">
        <f t="shared" si="20"/>
        <v>5.28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91">
        <v>7.6679999999999998E-2</v>
      </c>
      <c r="F166" s="92">
        <v>4.2799999999999997E-5</v>
      </c>
      <c r="G166" s="88">
        <f t="shared" si="16"/>
        <v>7.6722799999999994E-2</v>
      </c>
      <c r="H166" s="77">
        <v>300.10000000000002</v>
      </c>
      <c r="I166" s="79" t="s">
        <v>66</v>
      </c>
      <c r="J166" s="76">
        <f t="shared" si="12"/>
        <v>300.10000000000002</v>
      </c>
      <c r="K166" s="77">
        <v>13.19</v>
      </c>
      <c r="L166" s="79" t="s">
        <v>66</v>
      </c>
      <c r="M166" s="76">
        <f t="shared" si="21"/>
        <v>13.19</v>
      </c>
      <c r="N166" s="77">
        <v>6.4</v>
      </c>
      <c r="O166" s="79" t="s">
        <v>66</v>
      </c>
      <c r="P166" s="74">
        <f t="shared" si="20"/>
        <v>6.4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91">
        <v>7.0650000000000004E-2</v>
      </c>
      <c r="F167" s="92">
        <v>3.8940000000000003E-5</v>
      </c>
      <c r="G167" s="88">
        <f t="shared" si="16"/>
        <v>7.0688940000000006E-2</v>
      </c>
      <c r="H167" s="77">
        <v>360.35</v>
      </c>
      <c r="I167" s="79" t="s">
        <v>66</v>
      </c>
      <c r="J167" s="76">
        <f t="shared" si="12"/>
        <v>360.35</v>
      </c>
      <c r="K167" s="77">
        <v>15.8</v>
      </c>
      <c r="L167" s="79" t="s">
        <v>66</v>
      </c>
      <c r="M167" s="76">
        <f t="shared" si="21"/>
        <v>15.8</v>
      </c>
      <c r="N167" s="77">
        <v>7.61</v>
      </c>
      <c r="O167" s="79" t="s">
        <v>66</v>
      </c>
      <c r="P167" s="74">
        <f t="shared" si="20"/>
        <v>7.61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91">
        <v>6.5579999999999999E-2</v>
      </c>
      <c r="F168" s="92">
        <v>3.574E-5</v>
      </c>
      <c r="G168" s="88">
        <f t="shared" si="16"/>
        <v>6.5615740000000006E-2</v>
      </c>
      <c r="H168" s="77">
        <v>425.5</v>
      </c>
      <c r="I168" s="79" t="s">
        <v>66</v>
      </c>
      <c r="J168" s="76">
        <f t="shared" si="12"/>
        <v>425.5</v>
      </c>
      <c r="K168" s="77">
        <v>18.39</v>
      </c>
      <c r="L168" s="79" t="s">
        <v>66</v>
      </c>
      <c r="M168" s="76">
        <f t="shared" si="21"/>
        <v>18.39</v>
      </c>
      <c r="N168" s="77">
        <v>8.91</v>
      </c>
      <c r="O168" s="79" t="s">
        <v>66</v>
      </c>
      <c r="P168" s="74">
        <f t="shared" si="20"/>
        <v>8.91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91">
        <v>6.1240000000000003E-2</v>
      </c>
      <c r="F169" s="92">
        <v>3.3040000000000002E-5</v>
      </c>
      <c r="G169" s="88">
        <f t="shared" si="16"/>
        <v>6.1273040000000001E-2</v>
      </c>
      <c r="H169" s="77">
        <v>495.47</v>
      </c>
      <c r="I169" s="79" t="s">
        <v>66</v>
      </c>
      <c r="J169" s="76">
        <f t="shared" si="12"/>
        <v>495.47</v>
      </c>
      <c r="K169" s="77">
        <v>20.99</v>
      </c>
      <c r="L169" s="79" t="s">
        <v>66</v>
      </c>
      <c r="M169" s="76">
        <f t="shared" si="21"/>
        <v>20.99</v>
      </c>
      <c r="N169" s="77">
        <v>10.3</v>
      </c>
      <c r="O169" s="79" t="s">
        <v>66</v>
      </c>
      <c r="P169" s="74">
        <f t="shared" si="20"/>
        <v>10.3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91">
        <v>5.7500000000000002E-2</v>
      </c>
      <c r="F170" s="92">
        <v>3.0750000000000002E-5</v>
      </c>
      <c r="G170" s="88">
        <f t="shared" si="16"/>
        <v>5.7530750000000005E-2</v>
      </c>
      <c r="H170" s="77">
        <v>570.19000000000005</v>
      </c>
      <c r="I170" s="79" t="s">
        <v>66</v>
      </c>
      <c r="J170" s="76">
        <f t="shared" si="12"/>
        <v>570.19000000000005</v>
      </c>
      <c r="K170" s="77">
        <v>23.62</v>
      </c>
      <c r="L170" s="79" t="s">
        <v>66</v>
      </c>
      <c r="M170" s="76">
        <f t="shared" si="21"/>
        <v>23.62</v>
      </c>
      <c r="N170" s="77">
        <v>11.78</v>
      </c>
      <c r="O170" s="79" t="s">
        <v>66</v>
      </c>
      <c r="P170" s="74">
        <f t="shared" si="20"/>
        <v>11.78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91">
        <v>5.4219999999999997E-2</v>
      </c>
      <c r="F171" s="92">
        <v>2.8759999999999999E-5</v>
      </c>
      <c r="G171" s="88">
        <f t="shared" si="16"/>
        <v>5.424876E-2</v>
      </c>
      <c r="H171" s="77">
        <v>649.61</v>
      </c>
      <c r="I171" s="79" t="s">
        <v>66</v>
      </c>
      <c r="J171" s="76">
        <f t="shared" si="12"/>
        <v>649.61</v>
      </c>
      <c r="K171" s="77">
        <v>26.28</v>
      </c>
      <c r="L171" s="79" t="s">
        <v>66</v>
      </c>
      <c r="M171" s="76">
        <f t="shared" si="21"/>
        <v>26.28</v>
      </c>
      <c r="N171" s="77">
        <v>13.34</v>
      </c>
      <c r="O171" s="79" t="s">
        <v>66</v>
      </c>
      <c r="P171" s="74">
        <f t="shared" si="20"/>
        <v>13.34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91">
        <v>5.1330000000000001E-2</v>
      </c>
      <c r="F172" s="92">
        <v>2.7019999999999999E-5</v>
      </c>
      <c r="G172" s="88">
        <f t="shared" si="16"/>
        <v>5.1357020000000003E-2</v>
      </c>
      <c r="H172" s="77">
        <v>733.66</v>
      </c>
      <c r="I172" s="79" t="s">
        <v>66</v>
      </c>
      <c r="J172" s="76">
        <f t="shared" si="12"/>
        <v>733.66</v>
      </c>
      <c r="K172" s="77">
        <v>28.98</v>
      </c>
      <c r="L172" s="79" t="s">
        <v>66</v>
      </c>
      <c r="M172" s="76">
        <f t="shared" si="21"/>
        <v>28.98</v>
      </c>
      <c r="N172" s="77">
        <v>14.99</v>
      </c>
      <c r="O172" s="79" t="s">
        <v>66</v>
      </c>
      <c r="P172" s="74">
        <f t="shared" si="20"/>
        <v>14.99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91">
        <v>4.8759999999999998E-2</v>
      </c>
      <c r="F173" s="92">
        <v>2.5490000000000002E-5</v>
      </c>
      <c r="G173" s="88">
        <f t="shared" si="16"/>
        <v>4.8785490000000001E-2</v>
      </c>
      <c r="H173" s="77">
        <v>822.3</v>
      </c>
      <c r="I173" s="79" t="s">
        <v>66</v>
      </c>
      <c r="J173" s="76">
        <f t="shared" si="12"/>
        <v>822.3</v>
      </c>
      <c r="K173" s="77">
        <v>31.72</v>
      </c>
      <c r="L173" s="79" t="s">
        <v>66</v>
      </c>
      <c r="M173" s="76">
        <f t="shared" si="21"/>
        <v>31.72</v>
      </c>
      <c r="N173" s="77">
        <v>16.72</v>
      </c>
      <c r="O173" s="79" t="s">
        <v>66</v>
      </c>
      <c r="P173" s="74">
        <f t="shared" ref="P173:P176" si="22">N173</f>
        <v>16.72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91">
        <v>4.6449999999999998E-2</v>
      </c>
      <c r="F174" s="92">
        <v>2.4130000000000001E-5</v>
      </c>
      <c r="G174" s="88">
        <f t="shared" si="16"/>
        <v>4.6474129999999995E-2</v>
      </c>
      <c r="H174" s="77">
        <v>915.47</v>
      </c>
      <c r="I174" s="79" t="s">
        <v>66</v>
      </c>
      <c r="J174" s="76">
        <f t="shared" ref="J174" si="23">H174</f>
        <v>915.47</v>
      </c>
      <c r="K174" s="77">
        <v>34.51</v>
      </c>
      <c r="L174" s="79" t="s">
        <v>66</v>
      </c>
      <c r="M174" s="76">
        <f t="shared" si="21"/>
        <v>34.51</v>
      </c>
      <c r="N174" s="77">
        <v>18.54</v>
      </c>
      <c r="O174" s="79" t="s">
        <v>66</v>
      </c>
      <c r="P174" s="74">
        <f t="shared" si="22"/>
        <v>18.54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91">
        <v>4.4380000000000003E-2</v>
      </c>
      <c r="F175" s="92">
        <v>2.2920000000000001E-5</v>
      </c>
      <c r="G175" s="88">
        <f t="shared" si="16"/>
        <v>4.4402920000000005E-2</v>
      </c>
      <c r="H175" s="77">
        <v>1.01</v>
      </c>
      <c r="I175" s="78" t="s">
        <v>12</v>
      </c>
      <c r="J175" s="76">
        <f t="shared" ref="J175:J179" si="24">H175*1000</f>
        <v>1010</v>
      </c>
      <c r="K175" s="77">
        <v>37.33</v>
      </c>
      <c r="L175" s="79" t="s">
        <v>66</v>
      </c>
      <c r="M175" s="76">
        <f t="shared" si="21"/>
        <v>37.33</v>
      </c>
      <c r="N175" s="77">
        <v>20.43</v>
      </c>
      <c r="O175" s="79" t="s">
        <v>66</v>
      </c>
      <c r="P175" s="76">
        <f t="shared" si="22"/>
        <v>20.43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91">
        <v>4.0779999999999997E-2</v>
      </c>
      <c r="F176" s="92">
        <v>2.0829999999999999E-5</v>
      </c>
      <c r="G176" s="88">
        <f t="shared" si="16"/>
        <v>4.0800829999999996E-2</v>
      </c>
      <c r="H176" s="77">
        <v>1.22</v>
      </c>
      <c r="I176" s="79" t="s">
        <v>12</v>
      </c>
      <c r="J176" s="76">
        <f t="shared" si="24"/>
        <v>1220</v>
      </c>
      <c r="K176" s="77">
        <v>47.89</v>
      </c>
      <c r="L176" s="79" t="s">
        <v>66</v>
      </c>
      <c r="M176" s="76">
        <f t="shared" si="21"/>
        <v>47.89</v>
      </c>
      <c r="N176" s="77">
        <v>24.46</v>
      </c>
      <c r="O176" s="79" t="s">
        <v>66</v>
      </c>
      <c r="P176" s="76">
        <f t="shared" si="22"/>
        <v>24.46</v>
      </c>
    </row>
    <row r="177" spans="1:16">
      <c r="A177" s="4"/>
      <c r="B177" s="89">
        <v>22.5</v>
      </c>
      <c r="C177" s="79" t="s">
        <v>65</v>
      </c>
      <c r="D177" s="74">
        <f t="shared" si="13"/>
        <v>11.25</v>
      </c>
      <c r="E177" s="91">
        <v>3.7089999999999998E-2</v>
      </c>
      <c r="F177" s="92">
        <v>1.872E-5</v>
      </c>
      <c r="G177" s="88">
        <f t="shared" si="16"/>
        <v>3.7108719999999998E-2</v>
      </c>
      <c r="H177" s="77">
        <v>1.51</v>
      </c>
      <c r="I177" s="79" t="s">
        <v>12</v>
      </c>
      <c r="J177" s="76">
        <f t="shared" si="24"/>
        <v>1510</v>
      </c>
      <c r="K177" s="77">
        <v>62.99</v>
      </c>
      <c r="L177" s="79" t="s">
        <v>66</v>
      </c>
      <c r="M177" s="76">
        <f t="shared" si="21"/>
        <v>62.99</v>
      </c>
      <c r="N177" s="77">
        <v>29.95</v>
      </c>
      <c r="O177" s="79" t="s">
        <v>66</v>
      </c>
      <c r="P177" s="76">
        <f t="shared" ref="P177:P179" si="25">N177</f>
        <v>29.95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91">
        <v>3.406E-2</v>
      </c>
      <c r="F178" s="92">
        <v>1.702E-5</v>
      </c>
      <c r="G178" s="88">
        <f t="shared" si="16"/>
        <v>3.407702E-2</v>
      </c>
      <c r="H178" s="77">
        <v>1.82</v>
      </c>
      <c r="I178" s="79" t="s">
        <v>12</v>
      </c>
      <c r="J178" s="76">
        <f t="shared" si="24"/>
        <v>1820</v>
      </c>
      <c r="K178" s="77">
        <v>77.31</v>
      </c>
      <c r="L178" s="79" t="s">
        <v>66</v>
      </c>
      <c r="M178" s="76">
        <f t="shared" si="21"/>
        <v>77.31</v>
      </c>
      <c r="N178" s="77">
        <v>35.909999999999997</v>
      </c>
      <c r="O178" s="79" t="s">
        <v>66</v>
      </c>
      <c r="P178" s="76">
        <f t="shared" si="25"/>
        <v>35.909999999999997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91">
        <v>3.1530000000000002E-2</v>
      </c>
      <c r="F179" s="92">
        <v>1.5610000000000001E-5</v>
      </c>
      <c r="G179" s="88">
        <f t="shared" si="16"/>
        <v>3.1545610000000002E-2</v>
      </c>
      <c r="H179" s="77">
        <v>2.16</v>
      </c>
      <c r="I179" s="79" t="s">
        <v>12</v>
      </c>
      <c r="J179" s="76">
        <f t="shared" si="24"/>
        <v>2160</v>
      </c>
      <c r="K179" s="77">
        <v>91.35</v>
      </c>
      <c r="L179" s="79" t="s">
        <v>66</v>
      </c>
      <c r="M179" s="76">
        <f t="shared" si="21"/>
        <v>91.35</v>
      </c>
      <c r="N179" s="77">
        <v>42.35</v>
      </c>
      <c r="O179" s="79" t="s">
        <v>66</v>
      </c>
      <c r="P179" s="76">
        <f t="shared" si="25"/>
        <v>42.35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91">
        <v>2.9389999999999999E-2</v>
      </c>
      <c r="F180" s="92">
        <v>1.4419999999999999E-5</v>
      </c>
      <c r="G180" s="88">
        <f t="shared" si="16"/>
        <v>2.9404420000000001E-2</v>
      </c>
      <c r="H180" s="77">
        <v>2.52</v>
      </c>
      <c r="I180" s="79" t="s">
        <v>12</v>
      </c>
      <c r="J180" s="76">
        <f t="shared" ref="J180:J186" si="26">H180*1000</f>
        <v>2520</v>
      </c>
      <c r="K180" s="77">
        <v>105.35</v>
      </c>
      <c r="L180" s="79" t="s">
        <v>66</v>
      </c>
      <c r="M180" s="76">
        <f t="shared" si="21"/>
        <v>105.35</v>
      </c>
      <c r="N180" s="77">
        <v>49.24</v>
      </c>
      <c r="O180" s="79" t="s">
        <v>66</v>
      </c>
      <c r="P180" s="76">
        <f t="shared" ref="P180:P199" si="27">N180</f>
        <v>49.24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91">
        <v>2.7539999999999999E-2</v>
      </c>
      <c r="F181" s="92">
        <v>1.341E-5</v>
      </c>
      <c r="G181" s="88">
        <f t="shared" si="16"/>
        <v>2.7553409999999997E-2</v>
      </c>
      <c r="H181" s="77">
        <v>2.91</v>
      </c>
      <c r="I181" s="79" t="s">
        <v>12</v>
      </c>
      <c r="J181" s="76">
        <f t="shared" si="26"/>
        <v>2910</v>
      </c>
      <c r="K181" s="77">
        <v>119.4</v>
      </c>
      <c r="L181" s="79" t="s">
        <v>66</v>
      </c>
      <c r="M181" s="76">
        <f t="shared" si="21"/>
        <v>119.4</v>
      </c>
      <c r="N181" s="77">
        <v>56.59</v>
      </c>
      <c r="O181" s="79" t="s">
        <v>66</v>
      </c>
      <c r="P181" s="76">
        <f t="shared" si="27"/>
        <v>56.59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91">
        <v>2.5930000000000002E-2</v>
      </c>
      <c r="F182" s="92">
        <v>1.253E-5</v>
      </c>
      <c r="G182" s="88">
        <f t="shared" si="16"/>
        <v>2.5942530000000002E-2</v>
      </c>
      <c r="H182" s="77">
        <v>3.33</v>
      </c>
      <c r="I182" s="79" t="s">
        <v>12</v>
      </c>
      <c r="J182" s="76">
        <f t="shared" si="26"/>
        <v>3330</v>
      </c>
      <c r="K182" s="77">
        <v>133.59</v>
      </c>
      <c r="L182" s="79" t="s">
        <v>66</v>
      </c>
      <c r="M182" s="76">
        <f t="shared" si="21"/>
        <v>133.59</v>
      </c>
      <c r="N182" s="77">
        <v>64.39</v>
      </c>
      <c r="O182" s="79" t="s">
        <v>66</v>
      </c>
      <c r="P182" s="76">
        <f t="shared" si="27"/>
        <v>64.39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91">
        <v>2.452E-2</v>
      </c>
      <c r="F183" s="92">
        <v>1.1770000000000001E-5</v>
      </c>
      <c r="G183" s="88">
        <f t="shared" si="16"/>
        <v>2.4531770000000001E-2</v>
      </c>
      <c r="H183" s="77">
        <v>3.77</v>
      </c>
      <c r="I183" s="79" t="s">
        <v>12</v>
      </c>
      <c r="J183" s="76">
        <f t="shared" si="26"/>
        <v>3770</v>
      </c>
      <c r="K183" s="77">
        <v>147.94999999999999</v>
      </c>
      <c r="L183" s="79" t="s">
        <v>66</v>
      </c>
      <c r="M183" s="76">
        <f t="shared" si="21"/>
        <v>147.94999999999999</v>
      </c>
      <c r="N183" s="77">
        <v>72.62</v>
      </c>
      <c r="O183" s="79" t="s">
        <v>66</v>
      </c>
      <c r="P183" s="76">
        <f t="shared" si="27"/>
        <v>72.62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91">
        <v>2.3259999999999999E-2</v>
      </c>
      <c r="F184" s="92">
        <v>1.11E-5</v>
      </c>
      <c r="G184" s="88">
        <f t="shared" si="16"/>
        <v>2.3271099999999999E-2</v>
      </c>
      <c r="H184" s="77">
        <v>4.2300000000000004</v>
      </c>
      <c r="I184" s="79" t="s">
        <v>12</v>
      </c>
      <c r="J184" s="76">
        <f t="shared" si="26"/>
        <v>4230</v>
      </c>
      <c r="K184" s="77">
        <v>162.5</v>
      </c>
      <c r="L184" s="79" t="s">
        <v>66</v>
      </c>
      <c r="M184" s="76">
        <f t="shared" si="21"/>
        <v>162.5</v>
      </c>
      <c r="N184" s="77">
        <v>81.290000000000006</v>
      </c>
      <c r="O184" s="79" t="s">
        <v>66</v>
      </c>
      <c r="P184" s="76">
        <f t="shared" si="27"/>
        <v>81.290000000000006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91">
        <v>2.1139999999999999E-2</v>
      </c>
      <c r="F185" s="92">
        <v>9.9669999999999996E-6</v>
      </c>
      <c r="G185" s="88">
        <f t="shared" si="16"/>
        <v>2.1149966999999999E-2</v>
      </c>
      <c r="H185" s="77">
        <v>5.23</v>
      </c>
      <c r="I185" s="79" t="s">
        <v>12</v>
      </c>
      <c r="J185" s="76">
        <f t="shared" si="26"/>
        <v>5230</v>
      </c>
      <c r="K185" s="77">
        <v>216.62</v>
      </c>
      <c r="L185" s="79" t="s">
        <v>66</v>
      </c>
      <c r="M185" s="76">
        <f t="shared" si="21"/>
        <v>216.62</v>
      </c>
      <c r="N185" s="77">
        <v>99.89</v>
      </c>
      <c r="O185" s="79" t="s">
        <v>66</v>
      </c>
      <c r="P185" s="76">
        <f t="shared" si="27"/>
        <v>99.89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91">
        <v>1.9400000000000001E-2</v>
      </c>
      <c r="F186" s="92">
        <v>9.0529999999999996E-6</v>
      </c>
      <c r="G186" s="88">
        <f t="shared" si="16"/>
        <v>1.9409052999999999E-2</v>
      </c>
      <c r="H186" s="77">
        <v>6.32</v>
      </c>
      <c r="I186" s="79" t="s">
        <v>12</v>
      </c>
      <c r="J186" s="76">
        <f t="shared" si="26"/>
        <v>6320</v>
      </c>
      <c r="K186" s="77">
        <v>267.52999999999997</v>
      </c>
      <c r="L186" s="79" t="s">
        <v>66</v>
      </c>
      <c r="M186" s="76">
        <f t="shared" si="21"/>
        <v>267.52999999999997</v>
      </c>
      <c r="N186" s="77">
        <v>120.15</v>
      </c>
      <c r="O186" s="79" t="s">
        <v>66</v>
      </c>
      <c r="P186" s="76">
        <f t="shared" si="27"/>
        <v>120.15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91">
        <v>1.796E-2</v>
      </c>
      <c r="F187" s="92">
        <v>8.2979999999999992E-6</v>
      </c>
      <c r="G187" s="88">
        <f t="shared" si="16"/>
        <v>1.7968298000000001E-2</v>
      </c>
      <c r="H187" s="77">
        <v>7.51</v>
      </c>
      <c r="I187" s="79" t="s">
        <v>12</v>
      </c>
      <c r="J187" s="76">
        <f t="shared" ref="J187:J191" si="28">H187*1000</f>
        <v>7510</v>
      </c>
      <c r="K187" s="77">
        <v>317.25</v>
      </c>
      <c r="L187" s="79" t="s">
        <v>66</v>
      </c>
      <c r="M187" s="76">
        <f t="shared" si="21"/>
        <v>317.25</v>
      </c>
      <c r="N187" s="77">
        <v>142.01</v>
      </c>
      <c r="O187" s="79" t="s">
        <v>66</v>
      </c>
      <c r="P187" s="76">
        <f t="shared" si="27"/>
        <v>142.01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91">
        <v>1.6740000000000001E-2</v>
      </c>
      <c r="F188" s="92">
        <v>7.6639999999999998E-6</v>
      </c>
      <c r="G188" s="88">
        <f t="shared" si="16"/>
        <v>1.6747664000000002E-2</v>
      </c>
      <c r="H188" s="77">
        <v>8.7899999999999991</v>
      </c>
      <c r="I188" s="79" t="s">
        <v>12</v>
      </c>
      <c r="J188" s="76">
        <f t="shared" si="28"/>
        <v>8790</v>
      </c>
      <c r="K188" s="77">
        <v>366.65</v>
      </c>
      <c r="L188" s="79" t="s">
        <v>66</v>
      </c>
      <c r="M188" s="76">
        <f t="shared" si="21"/>
        <v>366.65</v>
      </c>
      <c r="N188" s="77">
        <v>165.46</v>
      </c>
      <c r="O188" s="79" t="s">
        <v>66</v>
      </c>
      <c r="P188" s="76">
        <f t="shared" si="27"/>
        <v>165.46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91">
        <v>1.5689999999999999E-2</v>
      </c>
      <c r="F189" s="92">
        <v>7.1230000000000002E-6</v>
      </c>
      <c r="G189" s="88">
        <f t="shared" si="16"/>
        <v>1.5697123E-2</v>
      </c>
      <c r="H189" s="77">
        <v>10.16</v>
      </c>
      <c r="I189" s="79" t="s">
        <v>12</v>
      </c>
      <c r="J189" s="76">
        <f t="shared" si="28"/>
        <v>10160</v>
      </c>
      <c r="K189" s="77">
        <v>416.17</v>
      </c>
      <c r="L189" s="79" t="s">
        <v>66</v>
      </c>
      <c r="M189" s="76">
        <f t="shared" si="21"/>
        <v>416.17</v>
      </c>
      <c r="N189" s="77">
        <v>190.43</v>
      </c>
      <c r="O189" s="79" t="s">
        <v>66</v>
      </c>
      <c r="P189" s="76">
        <f t="shared" si="27"/>
        <v>190.43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91">
        <v>1.478E-2</v>
      </c>
      <c r="F190" s="92">
        <v>6.6549999999999998E-6</v>
      </c>
      <c r="G190" s="88">
        <f t="shared" si="16"/>
        <v>1.4786654999999999E-2</v>
      </c>
      <c r="H190" s="77">
        <v>11.62</v>
      </c>
      <c r="I190" s="79" t="s">
        <v>12</v>
      </c>
      <c r="J190" s="76">
        <f t="shared" si="28"/>
        <v>11620</v>
      </c>
      <c r="K190" s="77">
        <v>466.05</v>
      </c>
      <c r="L190" s="79" t="s">
        <v>66</v>
      </c>
      <c r="M190" s="76">
        <f t="shared" si="21"/>
        <v>466.05</v>
      </c>
      <c r="N190" s="77">
        <v>216.91</v>
      </c>
      <c r="O190" s="79" t="s">
        <v>66</v>
      </c>
      <c r="P190" s="76">
        <f t="shared" si="27"/>
        <v>216.91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91">
        <v>1.3270000000000001E-2</v>
      </c>
      <c r="F191" s="92">
        <v>5.8889999999999999E-6</v>
      </c>
      <c r="G191" s="88">
        <f t="shared" si="16"/>
        <v>1.3275889000000001E-2</v>
      </c>
      <c r="H191" s="77">
        <v>14.79</v>
      </c>
      <c r="I191" s="79" t="s">
        <v>12</v>
      </c>
      <c r="J191" s="76">
        <f t="shared" si="28"/>
        <v>14790</v>
      </c>
      <c r="K191" s="77">
        <v>649.6</v>
      </c>
      <c r="L191" s="79" t="s">
        <v>66</v>
      </c>
      <c r="M191" s="76">
        <f t="shared" si="21"/>
        <v>649.6</v>
      </c>
      <c r="N191" s="77">
        <v>274.27</v>
      </c>
      <c r="O191" s="79" t="s">
        <v>66</v>
      </c>
      <c r="P191" s="76">
        <f t="shared" si="27"/>
        <v>274.27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91">
        <v>1.208E-2</v>
      </c>
      <c r="F192" s="92">
        <v>5.2859999999999999E-6</v>
      </c>
      <c r="G192" s="88">
        <f t="shared" si="16"/>
        <v>1.2085286000000001E-2</v>
      </c>
      <c r="H192" s="77">
        <v>18.29</v>
      </c>
      <c r="I192" s="79" t="s">
        <v>12</v>
      </c>
      <c r="J192" s="80">
        <f t="shared" ref="J192:J218" si="29">H192*1000</f>
        <v>18290</v>
      </c>
      <c r="K192" s="77">
        <v>820.39</v>
      </c>
      <c r="L192" s="79" t="s">
        <v>66</v>
      </c>
      <c r="M192" s="76">
        <f t="shared" si="21"/>
        <v>820.39</v>
      </c>
      <c r="N192" s="77">
        <v>337.29</v>
      </c>
      <c r="O192" s="79" t="s">
        <v>66</v>
      </c>
      <c r="P192" s="76">
        <f t="shared" si="27"/>
        <v>337.29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91">
        <v>1.11E-2</v>
      </c>
      <c r="F193" s="92">
        <v>4.7990000000000001E-6</v>
      </c>
      <c r="G193" s="88">
        <f t="shared" si="16"/>
        <v>1.1104799E-2</v>
      </c>
      <c r="H193" s="77">
        <v>22.12</v>
      </c>
      <c r="I193" s="79" t="s">
        <v>12</v>
      </c>
      <c r="J193" s="80">
        <f t="shared" si="29"/>
        <v>22120</v>
      </c>
      <c r="K193" s="77">
        <v>986.74</v>
      </c>
      <c r="L193" s="79" t="s">
        <v>66</v>
      </c>
      <c r="M193" s="76">
        <f t="shared" si="21"/>
        <v>986.74</v>
      </c>
      <c r="N193" s="77">
        <v>405.77</v>
      </c>
      <c r="O193" s="79" t="s">
        <v>66</v>
      </c>
      <c r="P193" s="76">
        <f t="shared" si="27"/>
        <v>405.77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91">
        <v>1.03E-2</v>
      </c>
      <c r="F194" s="92">
        <v>4.3970000000000004E-6</v>
      </c>
      <c r="G194" s="88">
        <f t="shared" si="16"/>
        <v>1.0304397E-2</v>
      </c>
      <c r="H194" s="77">
        <v>26.27</v>
      </c>
      <c r="I194" s="79" t="s">
        <v>12</v>
      </c>
      <c r="J194" s="80">
        <f t="shared" si="29"/>
        <v>26270</v>
      </c>
      <c r="K194" s="77">
        <v>1.1499999999999999</v>
      </c>
      <c r="L194" s="78" t="s">
        <v>12</v>
      </c>
      <c r="M194" s="76">
        <f t="shared" ref="M194:M199" si="30">K194*1000</f>
        <v>1150</v>
      </c>
      <c r="N194" s="77">
        <v>479.52</v>
      </c>
      <c r="O194" s="79" t="s">
        <v>66</v>
      </c>
      <c r="P194" s="76">
        <f t="shared" si="27"/>
        <v>479.52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91">
        <v>9.6139999999999993E-3</v>
      </c>
      <c r="F195" s="92">
        <v>4.0589999999999996E-6</v>
      </c>
      <c r="G195" s="88">
        <f t="shared" si="16"/>
        <v>9.618059E-3</v>
      </c>
      <c r="H195" s="77">
        <v>30.73</v>
      </c>
      <c r="I195" s="79" t="s">
        <v>12</v>
      </c>
      <c r="J195" s="80">
        <f t="shared" si="29"/>
        <v>30730</v>
      </c>
      <c r="K195" s="77">
        <v>1.32</v>
      </c>
      <c r="L195" s="79" t="s">
        <v>12</v>
      </c>
      <c r="M195" s="76">
        <f t="shared" si="30"/>
        <v>1320</v>
      </c>
      <c r="N195" s="77">
        <v>558.35</v>
      </c>
      <c r="O195" s="79" t="s">
        <v>66</v>
      </c>
      <c r="P195" s="76">
        <f t="shared" si="27"/>
        <v>558.35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91">
        <v>9.0310000000000008E-3</v>
      </c>
      <c r="F196" s="92">
        <v>3.771E-6</v>
      </c>
      <c r="G196" s="88">
        <f t="shared" si="16"/>
        <v>9.0347710000000005E-3</v>
      </c>
      <c r="H196" s="77">
        <v>35.49</v>
      </c>
      <c r="I196" s="79" t="s">
        <v>12</v>
      </c>
      <c r="J196" s="80">
        <f t="shared" si="29"/>
        <v>35490</v>
      </c>
      <c r="K196" s="77">
        <v>1.48</v>
      </c>
      <c r="L196" s="79" t="s">
        <v>12</v>
      </c>
      <c r="M196" s="76">
        <f t="shared" si="30"/>
        <v>1480</v>
      </c>
      <c r="N196" s="77">
        <v>642.11</v>
      </c>
      <c r="O196" s="79" t="s">
        <v>66</v>
      </c>
      <c r="P196" s="76">
        <f t="shared" si="27"/>
        <v>642.11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91">
        <v>8.5249999999999996E-3</v>
      </c>
      <c r="F197" s="92">
        <v>3.5219999999999999E-6</v>
      </c>
      <c r="G197" s="88">
        <f t="shared" si="16"/>
        <v>8.5285220000000002E-3</v>
      </c>
      <c r="H197" s="77">
        <v>40.54</v>
      </c>
      <c r="I197" s="79" t="s">
        <v>12</v>
      </c>
      <c r="J197" s="80">
        <f t="shared" si="29"/>
        <v>40540</v>
      </c>
      <c r="K197" s="77">
        <v>1.65</v>
      </c>
      <c r="L197" s="79" t="s">
        <v>12</v>
      </c>
      <c r="M197" s="76">
        <f t="shared" si="30"/>
        <v>1650</v>
      </c>
      <c r="N197" s="77">
        <v>730.65</v>
      </c>
      <c r="O197" s="79" t="s">
        <v>66</v>
      </c>
      <c r="P197" s="76">
        <f t="shared" si="27"/>
        <v>730.65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91">
        <v>8.0820000000000006E-3</v>
      </c>
      <c r="F198" s="92">
        <v>3.3050000000000001E-6</v>
      </c>
      <c r="G198" s="88">
        <f t="shared" si="16"/>
        <v>8.085305000000001E-3</v>
      </c>
      <c r="H198" s="77">
        <v>45.89</v>
      </c>
      <c r="I198" s="79" t="s">
        <v>12</v>
      </c>
      <c r="J198" s="80">
        <f t="shared" si="29"/>
        <v>45890</v>
      </c>
      <c r="K198" s="77">
        <v>1.82</v>
      </c>
      <c r="L198" s="79" t="s">
        <v>12</v>
      </c>
      <c r="M198" s="76">
        <f t="shared" si="30"/>
        <v>1820</v>
      </c>
      <c r="N198" s="77">
        <v>823.8</v>
      </c>
      <c r="O198" s="79" t="s">
        <v>66</v>
      </c>
      <c r="P198" s="76">
        <f t="shared" si="27"/>
        <v>823.8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91">
        <v>7.6920000000000001E-3</v>
      </c>
      <c r="F199" s="92">
        <v>3.1149999999999998E-6</v>
      </c>
      <c r="G199" s="88">
        <f t="shared" si="16"/>
        <v>7.6951149999999998E-3</v>
      </c>
      <c r="H199" s="77">
        <v>51.51</v>
      </c>
      <c r="I199" s="79" t="s">
        <v>12</v>
      </c>
      <c r="J199" s="80">
        <f t="shared" si="29"/>
        <v>51510</v>
      </c>
      <c r="K199" s="77">
        <v>1.99</v>
      </c>
      <c r="L199" s="79" t="s">
        <v>12</v>
      </c>
      <c r="M199" s="76">
        <f t="shared" si="30"/>
        <v>1990</v>
      </c>
      <c r="N199" s="77">
        <v>921.45</v>
      </c>
      <c r="O199" s="79" t="s">
        <v>66</v>
      </c>
      <c r="P199" s="76">
        <f t="shared" si="27"/>
        <v>921.45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91">
        <v>7.345E-3</v>
      </c>
      <c r="F200" s="92">
        <v>2.9450000000000002E-6</v>
      </c>
      <c r="G200" s="88">
        <f t="shared" si="16"/>
        <v>7.3479449999999998E-3</v>
      </c>
      <c r="H200" s="77">
        <v>57.41</v>
      </c>
      <c r="I200" s="79" t="s">
        <v>12</v>
      </c>
      <c r="J200" s="80">
        <f t="shared" si="29"/>
        <v>57410</v>
      </c>
      <c r="K200" s="77">
        <v>2.17</v>
      </c>
      <c r="L200" s="79" t="s">
        <v>12</v>
      </c>
      <c r="M200" s="76">
        <f t="shared" ref="M200:M208" si="31">K200*1000</f>
        <v>2170</v>
      </c>
      <c r="N200" s="77">
        <v>1.02</v>
      </c>
      <c r="O200" s="78" t="s">
        <v>12</v>
      </c>
      <c r="P200" s="76">
        <f t="shared" ref="P200:P202" si="32">N200*1000</f>
        <v>1020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91">
        <v>7.0330000000000002E-3</v>
      </c>
      <c r="F201" s="92">
        <v>2.7939999999999998E-6</v>
      </c>
      <c r="G201" s="88">
        <f t="shared" si="16"/>
        <v>7.0357940000000006E-3</v>
      </c>
      <c r="H201" s="77">
        <v>63.58</v>
      </c>
      <c r="I201" s="79" t="s">
        <v>12</v>
      </c>
      <c r="J201" s="80">
        <f t="shared" si="29"/>
        <v>63580</v>
      </c>
      <c r="K201" s="77">
        <v>2.34</v>
      </c>
      <c r="L201" s="79" t="s">
        <v>12</v>
      </c>
      <c r="M201" s="76">
        <f t="shared" si="31"/>
        <v>2340</v>
      </c>
      <c r="N201" s="77">
        <v>1.1299999999999999</v>
      </c>
      <c r="O201" s="79" t="s">
        <v>12</v>
      </c>
      <c r="P201" s="76">
        <f t="shared" si="32"/>
        <v>1130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91">
        <v>6.4989999999999996E-3</v>
      </c>
      <c r="F202" s="92">
        <v>2.5349999999999999E-6</v>
      </c>
      <c r="G202" s="88">
        <f t="shared" si="16"/>
        <v>6.5015349999999993E-3</v>
      </c>
      <c r="H202" s="77">
        <v>76.709999999999994</v>
      </c>
      <c r="I202" s="79" t="s">
        <v>12</v>
      </c>
      <c r="J202" s="80">
        <f t="shared" si="29"/>
        <v>76710</v>
      </c>
      <c r="K202" s="77">
        <v>3</v>
      </c>
      <c r="L202" s="79" t="s">
        <v>12</v>
      </c>
      <c r="M202" s="76">
        <f t="shared" si="31"/>
        <v>3000</v>
      </c>
      <c r="N202" s="77">
        <v>1.35</v>
      </c>
      <c r="O202" s="79" t="s">
        <v>12</v>
      </c>
      <c r="P202" s="76">
        <f t="shared" si="32"/>
        <v>1350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91">
        <v>5.9579999999999998E-3</v>
      </c>
      <c r="F203" s="92">
        <v>2.2740000000000002E-6</v>
      </c>
      <c r="G203" s="88">
        <f t="shared" si="16"/>
        <v>5.9602739999999998E-3</v>
      </c>
      <c r="H203" s="77">
        <v>94.53</v>
      </c>
      <c r="I203" s="79" t="s">
        <v>12</v>
      </c>
      <c r="J203" s="80">
        <f t="shared" si="29"/>
        <v>94530</v>
      </c>
      <c r="K203" s="77">
        <v>3.93</v>
      </c>
      <c r="L203" s="79" t="s">
        <v>12</v>
      </c>
      <c r="M203" s="76">
        <f t="shared" si="31"/>
        <v>3930</v>
      </c>
      <c r="N203" s="77">
        <v>1.66</v>
      </c>
      <c r="O203" s="79" t="s">
        <v>12</v>
      </c>
      <c r="P203" s="80">
        <f t="shared" ref="P203:P206" si="33">N203*1000</f>
        <v>1660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91">
        <v>5.5199999999999997E-3</v>
      </c>
      <c r="F204" s="92">
        <v>2.063E-6</v>
      </c>
      <c r="G204" s="88">
        <f t="shared" si="16"/>
        <v>5.5220629999999998E-3</v>
      </c>
      <c r="H204" s="77">
        <v>113.87</v>
      </c>
      <c r="I204" s="79" t="s">
        <v>12</v>
      </c>
      <c r="J204" s="80">
        <f t="shared" si="29"/>
        <v>113870</v>
      </c>
      <c r="K204" s="77">
        <v>4.8099999999999996</v>
      </c>
      <c r="L204" s="79" t="s">
        <v>12</v>
      </c>
      <c r="M204" s="76">
        <f t="shared" si="31"/>
        <v>4810</v>
      </c>
      <c r="N204" s="77">
        <v>1.98</v>
      </c>
      <c r="O204" s="79" t="s">
        <v>12</v>
      </c>
      <c r="P204" s="80">
        <f t="shared" si="33"/>
        <v>1980</v>
      </c>
    </row>
    <row r="205" spans="2:16">
      <c r="B205" s="89">
        <v>275</v>
      </c>
      <c r="C205" s="90" t="s">
        <v>65</v>
      </c>
      <c r="D205" s="74">
        <f t="shared" ref="D205:D218" si="34">B205/$C$5</f>
        <v>137.5</v>
      </c>
      <c r="E205" s="91">
        <v>5.1580000000000003E-3</v>
      </c>
      <c r="F205" s="92">
        <v>1.889E-6</v>
      </c>
      <c r="G205" s="88">
        <f t="shared" si="16"/>
        <v>5.159889E-3</v>
      </c>
      <c r="H205" s="77">
        <v>134.65</v>
      </c>
      <c r="I205" s="79" t="s">
        <v>12</v>
      </c>
      <c r="J205" s="80">
        <f t="shared" si="29"/>
        <v>134650</v>
      </c>
      <c r="K205" s="77">
        <v>5.65</v>
      </c>
      <c r="L205" s="79" t="s">
        <v>12</v>
      </c>
      <c r="M205" s="76">
        <f t="shared" si="31"/>
        <v>5650</v>
      </c>
      <c r="N205" s="77">
        <v>2.33</v>
      </c>
      <c r="O205" s="79" t="s">
        <v>12</v>
      </c>
      <c r="P205" s="80">
        <f t="shared" si="33"/>
        <v>2330</v>
      </c>
    </row>
    <row r="206" spans="2:16">
      <c r="B206" s="89">
        <v>300</v>
      </c>
      <c r="C206" s="90" t="s">
        <v>65</v>
      </c>
      <c r="D206" s="74">
        <f t="shared" si="34"/>
        <v>150</v>
      </c>
      <c r="E206" s="91">
        <v>4.8529999999999997E-3</v>
      </c>
      <c r="F206" s="92">
        <v>1.7430000000000001E-6</v>
      </c>
      <c r="G206" s="88">
        <f t="shared" si="16"/>
        <v>4.8547429999999999E-3</v>
      </c>
      <c r="H206" s="77">
        <v>156.82</v>
      </c>
      <c r="I206" s="79" t="s">
        <v>12</v>
      </c>
      <c r="J206" s="80">
        <f t="shared" si="29"/>
        <v>156820</v>
      </c>
      <c r="K206" s="77">
        <v>6.48</v>
      </c>
      <c r="L206" s="79" t="s">
        <v>12</v>
      </c>
      <c r="M206" s="76">
        <f t="shared" si="31"/>
        <v>6480</v>
      </c>
      <c r="N206" s="77">
        <v>2.7</v>
      </c>
      <c r="O206" s="79" t="s">
        <v>12</v>
      </c>
      <c r="P206" s="80">
        <f t="shared" si="33"/>
        <v>2700</v>
      </c>
    </row>
    <row r="207" spans="2:16">
      <c r="B207" s="89">
        <v>325</v>
      </c>
      <c r="C207" s="90" t="s">
        <v>65</v>
      </c>
      <c r="D207" s="74">
        <f t="shared" si="34"/>
        <v>162.5</v>
      </c>
      <c r="E207" s="91">
        <v>4.5929999999999999E-3</v>
      </c>
      <c r="F207" s="92">
        <v>1.6190000000000001E-6</v>
      </c>
      <c r="G207" s="88">
        <f t="shared" si="16"/>
        <v>4.5946189999999994E-3</v>
      </c>
      <c r="H207" s="77">
        <v>180.31</v>
      </c>
      <c r="I207" s="79" t="s">
        <v>12</v>
      </c>
      <c r="J207" s="80">
        <f t="shared" si="29"/>
        <v>180310</v>
      </c>
      <c r="K207" s="77">
        <v>7.3</v>
      </c>
      <c r="L207" s="79" t="s">
        <v>12</v>
      </c>
      <c r="M207" s="76">
        <f t="shared" si="31"/>
        <v>7300</v>
      </c>
      <c r="N207" s="77">
        <v>3.08</v>
      </c>
      <c r="O207" s="79" t="s">
        <v>12</v>
      </c>
      <c r="P207" s="80">
        <f t="shared" ref="P207:P219" si="35">N207*1000</f>
        <v>3080</v>
      </c>
    </row>
    <row r="208" spans="2:16">
      <c r="B208" s="89">
        <v>350</v>
      </c>
      <c r="C208" s="90" t="s">
        <v>65</v>
      </c>
      <c r="D208" s="74">
        <f t="shared" si="34"/>
        <v>175</v>
      </c>
      <c r="E208" s="91">
        <v>4.3689999999999996E-3</v>
      </c>
      <c r="F208" s="92">
        <v>1.5120000000000001E-6</v>
      </c>
      <c r="G208" s="88">
        <f t="shared" si="16"/>
        <v>4.370512E-3</v>
      </c>
      <c r="H208" s="77">
        <v>205.06</v>
      </c>
      <c r="I208" s="79" t="s">
        <v>12</v>
      </c>
      <c r="J208" s="187">
        <f t="shared" si="29"/>
        <v>205060</v>
      </c>
      <c r="K208" s="77">
        <v>8.1199999999999992</v>
      </c>
      <c r="L208" s="79" t="s">
        <v>12</v>
      </c>
      <c r="M208" s="76">
        <f t="shared" si="31"/>
        <v>8119.9999999999991</v>
      </c>
      <c r="N208" s="77">
        <v>3.49</v>
      </c>
      <c r="O208" s="79" t="s">
        <v>12</v>
      </c>
      <c r="P208" s="80">
        <f t="shared" si="35"/>
        <v>3490</v>
      </c>
    </row>
    <row r="209" spans="2:16">
      <c r="B209" s="89">
        <v>375</v>
      </c>
      <c r="C209" s="90" t="s">
        <v>65</v>
      </c>
      <c r="D209" s="74">
        <f t="shared" si="34"/>
        <v>187.5</v>
      </c>
      <c r="E209" s="91">
        <v>4.1739999999999998E-3</v>
      </c>
      <c r="F209" s="92">
        <v>1.418E-6</v>
      </c>
      <c r="G209" s="88">
        <f t="shared" si="16"/>
        <v>4.1754180000000002E-3</v>
      </c>
      <c r="H209" s="77">
        <v>231.03</v>
      </c>
      <c r="I209" s="79" t="s">
        <v>12</v>
      </c>
      <c r="J209" s="187">
        <f t="shared" si="29"/>
        <v>231030</v>
      </c>
      <c r="K209" s="77">
        <v>8.93</v>
      </c>
      <c r="L209" s="79" t="s">
        <v>12</v>
      </c>
      <c r="M209" s="76">
        <f t="shared" ref="M209:M216" si="36">K209*1000</f>
        <v>8930</v>
      </c>
      <c r="N209" s="77">
        <v>3.91</v>
      </c>
      <c r="O209" s="79" t="s">
        <v>12</v>
      </c>
      <c r="P209" s="80">
        <f t="shared" si="35"/>
        <v>3910</v>
      </c>
    </row>
    <row r="210" spans="2:16">
      <c r="B210" s="89">
        <v>400</v>
      </c>
      <c r="C210" s="90" t="s">
        <v>65</v>
      </c>
      <c r="D210" s="74">
        <f t="shared" si="34"/>
        <v>200</v>
      </c>
      <c r="E210" s="91">
        <v>4.0020000000000003E-3</v>
      </c>
      <c r="F210" s="92">
        <v>1.336E-6</v>
      </c>
      <c r="G210" s="88">
        <f t="shared" si="16"/>
        <v>4.0033360000000006E-3</v>
      </c>
      <c r="H210" s="77">
        <v>258.17</v>
      </c>
      <c r="I210" s="79" t="s">
        <v>12</v>
      </c>
      <c r="J210" s="187">
        <f t="shared" si="29"/>
        <v>258170.00000000003</v>
      </c>
      <c r="K210" s="77">
        <v>9.74</v>
      </c>
      <c r="L210" s="79" t="s">
        <v>12</v>
      </c>
      <c r="M210" s="76">
        <f t="shared" si="36"/>
        <v>9740</v>
      </c>
      <c r="N210" s="77">
        <v>4.34</v>
      </c>
      <c r="O210" s="79" t="s">
        <v>12</v>
      </c>
      <c r="P210" s="80">
        <f t="shared" si="35"/>
        <v>4340</v>
      </c>
    </row>
    <row r="211" spans="2:16">
      <c r="B211" s="89">
        <v>450</v>
      </c>
      <c r="C211" s="90" t="s">
        <v>65</v>
      </c>
      <c r="D211" s="74">
        <f t="shared" si="34"/>
        <v>225</v>
      </c>
      <c r="E211" s="91">
        <v>3.7139999999999999E-3</v>
      </c>
      <c r="F211" s="92">
        <v>1.198E-6</v>
      </c>
      <c r="G211" s="88">
        <f t="shared" si="16"/>
        <v>3.7151979999999999E-3</v>
      </c>
      <c r="H211" s="77">
        <v>315.70999999999998</v>
      </c>
      <c r="I211" s="79" t="s">
        <v>12</v>
      </c>
      <c r="J211" s="187">
        <f t="shared" si="29"/>
        <v>315710</v>
      </c>
      <c r="K211" s="77">
        <v>12.73</v>
      </c>
      <c r="L211" s="79" t="s">
        <v>12</v>
      </c>
      <c r="M211" s="76">
        <f t="shared" si="36"/>
        <v>12730</v>
      </c>
      <c r="N211" s="77">
        <v>5.26</v>
      </c>
      <c r="O211" s="79" t="s">
        <v>12</v>
      </c>
      <c r="P211" s="80">
        <f t="shared" si="35"/>
        <v>5260</v>
      </c>
    </row>
    <row r="212" spans="2:16">
      <c r="B212" s="89">
        <v>500</v>
      </c>
      <c r="C212" s="90" t="s">
        <v>65</v>
      </c>
      <c r="D212" s="74">
        <f t="shared" si="34"/>
        <v>250</v>
      </c>
      <c r="E212" s="91">
        <v>3.4819999999999999E-3</v>
      </c>
      <c r="F212" s="92">
        <v>1.0860000000000001E-6</v>
      </c>
      <c r="G212" s="88">
        <f t="shared" si="16"/>
        <v>3.4830859999999998E-3</v>
      </c>
      <c r="H212" s="77">
        <v>377.4</v>
      </c>
      <c r="I212" s="79" t="s">
        <v>12</v>
      </c>
      <c r="J212" s="187">
        <f t="shared" si="29"/>
        <v>377400</v>
      </c>
      <c r="K212" s="77">
        <v>15.48</v>
      </c>
      <c r="L212" s="79" t="s">
        <v>12</v>
      </c>
      <c r="M212" s="80">
        <f t="shared" si="36"/>
        <v>15480</v>
      </c>
      <c r="N212" s="77">
        <v>6.22</v>
      </c>
      <c r="O212" s="79" t="s">
        <v>12</v>
      </c>
      <c r="P212" s="80">
        <f t="shared" si="35"/>
        <v>6220</v>
      </c>
    </row>
    <row r="213" spans="2:16">
      <c r="B213" s="89">
        <v>550</v>
      </c>
      <c r="C213" s="90" t="s">
        <v>65</v>
      </c>
      <c r="D213" s="74">
        <f t="shared" si="34"/>
        <v>275</v>
      </c>
      <c r="E213" s="91">
        <v>3.2910000000000001E-3</v>
      </c>
      <c r="F213" s="92">
        <v>9.9409999999999994E-7</v>
      </c>
      <c r="G213" s="88">
        <f t="shared" ref="G213:G228" si="37">E213+F213</f>
        <v>3.2919940999999999E-3</v>
      </c>
      <c r="H213" s="77">
        <v>442.93</v>
      </c>
      <c r="I213" s="79" t="s">
        <v>12</v>
      </c>
      <c r="J213" s="187">
        <f t="shared" si="29"/>
        <v>442930</v>
      </c>
      <c r="K213" s="77">
        <v>18.079999999999998</v>
      </c>
      <c r="L213" s="79" t="s">
        <v>12</v>
      </c>
      <c r="M213" s="80">
        <f t="shared" si="36"/>
        <v>18080</v>
      </c>
      <c r="N213" s="77">
        <v>7.23</v>
      </c>
      <c r="O213" s="79" t="s">
        <v>12</v>
      </c>
      <c r="P213" s="80">
        <f t="shared" si="35"/>
        <v>7230</v>
      </c>
    </row>
    <row r="214" spans="2:16">
      <c r="B214" s="89">
        <v>600</v>
      </c>
      <c r="C214" s="90" t="s">
        <v>65</v>
      </c>
      <c r="D214" s="74">
        <f t="shared" si="34"/>
        <v>300</v>
      </c>
      <c r="E214" s="91">
        <v>3.1319999999999998E-3</v>
      </c>
      <c r="F214" s="92">
        <v>9.1689999999999996E-7</v>
      </c>
      <c r="G214" s="88">
        <f t="shared" si="37"/>
        <v>3.1329168999999998E-3</v>
      </c>
      <c r="H214" s="77">
        <v>512.02</v>
      </c>
      <c r="I214" s="79" t="s">
        <v>12</v>
      </c>
      <c r="J214" s="187">
        <f t="shared" si="29"/>
        <v>512020</v>
      </c>
      <c r="K214" s="77">
        <v>20.6</v>
      </c>
      <c r="L214" s="79" t="s">
        <v>12</v>
      </c>
      <c r="M214" s="80">
        <f t="shared" si="36"/>
        <v>20600</v>
      </c>
      <c r="N214" s="77">
        <v>8.2899999999999991</v>
      </c>
      <c r="O214" s="79" t="s">
        <v>12</v>
      </c>
      <c r="P214" s="80">
        <f t="shared" si="35"/>
        <v>8290</v>
      </c>
    </row>
    <row r="215" spans="2:16">
      <c r="B215" s="89">
        <v>650</v>
      </c>
      <c r="C215" s="90" t="s">
        <v>65</v>
      </c>
      <c r="D215" s="74">
        <f t="shared" si="34"/>
        <v>325</v>
      </c>
      <c r="E215" s="91">
        <v>2.9970000000000001E-3</v>
      </c>
      <c r="F215" s="92">
        <v>8.512E-7</v>
      </c>
      <c r="G215" s="88">
        <f t="shared" si="37"/>
        <v>2.9978512000000002E-3</v>
      </c>
      <c r="H215" s="77">
        <v>584.41999999999996</v>
      </c>
      <c r="I215" s="79" t="s">
        <v>12</v>
      </c>
      <c r="J215" s="187">
        <f t="shared" si="29"/>
        <v>584420</v>
      </c>
      <c r="K215" s="77">
        <v>23.05</v>
      </c>
      <c r="L215" s="79" t="s">
        <v>12</v>
      </c>
      <c r="M215" s="80">
        <f t="shared" si="36"/>
        <v>23050</v>
      </c>
      <c r="N215" s="77">
        <v>9.3800000000000008</v>
      </c>
      <c r="O215" s="79" t="s">
        <v>12</v>
      </c>
      <c r="P215" s="80">
        <f t="shared" si="35"/>
        <v>9380</v>
      </c>
    </row>
    <row r="216" spans="2:16">
      <c r="B216" s="89">
        <v>700</v>
      </c>
      <c r="C216" s="90" t="s">
        <v>65</v>
      </c>
      <c r="D216" s="74">
        <f t="shared" si="34"/>
        <v>350</v>
      </c>
      <c r="E216" s="91">
        <v>2.8809999999999999E-3</v>
      </c>
      <c r="F216" s="92">
        <v>7.9459999999999998E-7</v>
      </c>
      <c r="G216" s="88">
        <f t="shared" si="37"/>
        <v>2.8817945999999998E-3</v>
      </c>
      <c r="H216" s="77">
        <v>659.9</v>
      </c>
      <c r="I216" s="79" t="s">
        <v>12</v>
      </c>
      <c r="J216" s="187">
        <f t="shared" si="29"/>
        <v>659900</v>
      </c>
      <c r="K216" s="77">
        <v>25.45</v>
      </c>
      <c r="L216" s="79" t="s">
        <v>12</v>
      </c>
      <c r="M216" s="80">
        <f t="shared" si="36"/>
        <v>25450</v>
      </c>
      <c r="N216" s="77">
        <v>10.5</v>
      </c>
      <c r="O216" s="79" t="s">
        <v>12</v>
      </c>
      <c r="P216" s="80">
        <f t="shared" si="35"/>
        <v>10500</v>
      </c>
    </row>
    <row r="217" spans="2:16">
      <c r="B217" s="89">
        <v>800</v>
      </c>
      <c r="C217" s="90" t="s">
        <v>65</v>
      </c>
      <c r="D217" s="74">
        <f t="shared" si="34"/>
        <v>400</v>
      </c>
      <c r="E217" s="91">
        <v>2.6940000000000002E-3</v>
      </c>
      <c r="F217" s="92">
        <v>7.018E-7</v>
      </c>
      <c r="G217" s="88">
        <f t="shared" si="37"/>
        <v>2.6947018000000001E-3</v>
      </c>
      <c r="H217" s="77">
        <v>819.18</v>
      </c>
      <c r="I217" s="79" t="s">
        <v>12</v>
      </c>
      <c r="J217" s="187">
        <f t="shared" si="29"/>
        <v>819180</v>
      </c>
      <c r="K217" s="77">
        <v>34.07</v>
      </c>
      <c r="L217" s="79" t="s">
        <v>12</v>
      </c>
      <c r="M217" s="80">
        <f>K217*1000</f>
        <v>34070</v>
      </c>
      <c r="N217" s="77">
        <v>12.83</v>
      </c>
      <c r="O217" s="79" t="s">
        <v>12</v>
      </c>
      <c r="P217" s="80">
        <f t="shared" si="35"/>
        <v>12830</v>
      </c>
    </row>
    <row r="218" spans="2:16">
      <c r="B218" s="89">
        <v>900</v>
      </c>
      <c r="C218" s="90" t="s">
        <v>65</v>
      </c>
      <c r="D218" s="74">
        <f t="shared" si="34"/>
        <v>450</v>
      </c>
      <c r="E218" s="91">
        <v>2.5479999999999999E-3</v>
      </c>
      <c r="F218" s="92">
        <v>6.2900000000000003E-7</v>
      </c>
      <c r="G218" s="88">
        <f t="shared" si="37"/>
        <v>2.5486289999999997E-3</v>
      </c>
      <c r="H218" s="77">
        <v>988.54</v>
      </c>
      <c r="I218" s="79" t="s">
        <v>12</v>
      </c>
      <c r="J218" s="187">
        <f t="shared" si="29"/>
        <v>988540</v>
      </c>
      <c r="K218" s="77">
        <v>41.74</v>
      </c>
      <c r="L218" s="79" t="s">
        <v>12</v>
      </c>
      <c r="M218" s="80">
        <f t="shared" ref="M218:M228" si="38">K218*1000</f>
        <v>41740</v>
      </c>
      <c r="N218" s="77">
        <v>15.25</v>
      </c>
      <c r="O218" s="79" t="s">
        <v>12</v>
      </c>
      <c r="P218" s="80">
        <f t="shared" si="35"/>
        <v>15250</v>
      </c>
    </row>
    <row r="219" spans="2:16">
      <c r="B219" s="89">
        <v>1</v>
      </c>
      <c r="C219" s="93" t="s">
        <v>67</v>
      </c>
      <c r="D219" s="74">
        <f t="shared" ref="D219:D228" si="39">B219*1000/$C$5</f>
        <v>500</v>
      </c>
      <c r="E219" s="91">
        <v>2.4329999999999998E-3</v>
      </c>
      <c r="F219" s="92">
        <v>5.7019999999999996E-7</v>
      </c>
      <c r="G219" s="88">
        <f t="shared" si="37"/>
        <v>2.4335702E-3</v>
      </c>
      <c r="H219" s="77">
        <v>1.17</v>
      </c>
      <c r="I219" s="78" t="s">
        <v>90</v>
      </c>
      <c r="J219" s="187">
        <f t="shared" ref="J219:J225" si="40">H219*1000000</f>
        <v>1170000</v>
      </c>
      <c r="K219" s="77">
        <v>48.84</v>
      </c>
      <c r="L219" s="79" t="s">
        <v>12</v>
      </c>
      <c r="M219" s="80">
        <f t="shared" si="38"/>
        <v>48840</v>
      </c>
      <c r="N219" s="77">
        <v>17.73</v>
      </c>
      <c r="O219" s="79" t="s">
        <v>12</v>
      </c>
      <c r="P219" s="80">
        <f t="shared" si="35"/>
        <v>17730</v>
      </c>
    </row>
    <row r="220" spans="2:16">
      <c r="B220" s="89">
        <v>1.1000000000000001</v>
      </c>
      <c r="C220" s="90" t="s">
        <v>67</v>
      </c>
      <c r="D220" s="74">
        <f t="shared" si="39"/>
        <v>550</v>
      </c>
      <c r="E220" s="91">
        <v>2.3389999999999999E-3</v>
      </c>
      <c r="F220" s="92">
        <v>5.2180000000000003E-7</v>
      </c>
      <c r="G220" s="88">
        <f t="shared" si="37"/>
        <v>2.3395218000000001E-3</v>
      </c>
      <c r="H220" s="77">
        <v>1.35</v>
      </c>
      <c r="I220" s="79" t="s">
        <v>90</v>
      </c>
      <c r="J220" s="187">
        <f t="shared" si="40"/>
        <v>1350000</v>
      </c>
      <c r="K220" s="77">
        <v>55.56</v>
      </c>
      <c r="L220" s="79" t="s">
        <v>12</v>
      </c>
      <c r="M220" s="80">
        <f t="shared" si="38"/>
        <v>55560</v>
      </c>
      <c r="N220" s="77">
        <v>20.28</v>
      </c>
      <c r="O220" s="79" t="s">
        <v>12</v>
      </c>
      <c r="P220" s="80">
        <f t="shared" ref="P220:P224" si="41">N220*1000</f>
        <v>20280</v>
      </c>
    </row>
    <row r="221" spans="2:16">
      <c r="B221" s="89">
        <v>1.2</v>
      </c>
      <c r="C221" s="90" t="s">
        <v>67</v>
      </c>
      <c r="D221" s="74">
        <f t="shared" si="39"/>
        <v>600</v>
      </c>
      <c r="E221" s="91">
        <v>2.2620000000000001E-3</v>
      </c>
      <c r="F221" s="92">
        <v>4.8110000000000004E-7</v>
      </c>
      <c r="G221" s="88">
        <f t="shared" si="37"/>
        <v>2.2624811000000002E-3</v>
      </c>
      <c r="H221" s="77">
        <v>1.55</v>
      </c>
      <c r="I221" s="79" t="s">
        <v>90</v>
      </c>
      <c r="J221" s="187">
        <f t="shared" si="40"/>
        <v>1550000</v>
      </c>
      <c r="K221" s="77">
        <v>61.99</v>
      </c>
      <c r="L221" s="79" t="s">
        <v>12</v>
      </c>
      <c r="M221" s="80">
        <f t="shared" si="38"/>
        <v>61990</v>
      </c>
      <c r="N221" s="77">
        <v>22.86</v>
      </c>
      <c r="O221" s="79" t="s">
        <v>12</v>
      </c>
      <c r="P221" s="80">
        <f t="shared" si="41"/>
        <v>22860</v>
      </c>
    </row>
    <row r="222" spans="2:16">
      <c r="B222" s="89">
        <v>1.3</v>
      </c>
      <c r="C222" s="90" t="s">
        <v>67</v>
      </c>
      <c r="D222" s="74">
        <f t="shared" si="39"/>
        <v>650</v>
      </c>
      <c r="E222" s="91">
        <v>2.1979999999999999E-3</v>
      </c>
      <c r="F222" s="92">
        <v>4.4649999999999998E-7</v>
      </c>
      <c r="G222" s="88">
        <f t="shared" si="37"/>
        <v>2.1984464999999999E-3</v>
      </c>
      <c r="H222" s="77">
        <v>1.74</v>
      </c>
      <c r="I222" s="79" t="s">
        <v>90</v>
      </c>
      <c r="J222" s="187">
        <f t="shared" si="40"/>
        <v>1740000</v>
      </c>
      <c r="K222" s="77">
        <v>68.17</v>
      </c>
      <c r="L222" s="79" t="s">
        <v>12</v>
      </c>
      <c r="M222" s="80">
        <f t="shared" si="38"/>
        <v>68170</v>
      </c>
      <c r="N222" s="77">
        <v>25.47</v>
      </c>
      <c r="O222" s="79" t="s">
        <v>12</v>
      </c>
      <c r="P222" s="80">
        <f t="shared" si="41"/>
        <v>25470</v>
      </c>
    </row>
    <row r="223" spans="2:16">
      <c r="B223" s="89">
        <v>1.4</v>
      </c>
      <c r="C223" s="90" t="s">
        <v>67</v>
      </c>
      <c r="D223" s="74">
        <f t="shared" si="39"/>
        <v>700</v>
      </c>
      <c r="E223" s="91">
        <v>2.1440000000000001E-3</v>
      </c>
      <c r="F223" s="92">
        <v>4.1670000000000002E-7</v>
      </c>
      <c r="G223" s="88">
        <f t="shared" si="37"/>
        <v>2.1444166999999999E-3</v>
      </c>
      <c r="H223" s="77">
        <v>1.95</v>
      </c>
      <c r="I223" s="79" t="s">
        <v>90</v>
      </c>
      <c r="J223" s="187">
        <f t="shared" si="40"/>
        <v>1950000</v>
      </c>
      <c r="K223" s="77">
        <v>74.14</v>
      </c>
      <c r="L223" s="79" t="s">
        <v>12</v>
      </c>
      <c r="M223" s="80">
        <f t="shared" si="38"/>
        <v>74140</v>
      </c>
      <c r="N223" s="77">
        <v>28.1</v>
      </c>
      <c r="O223" s="79" t="s">
        <v>12</v>
      </c>
      <c r="P223" s="80">
        <f t="shared" si="41"/>
        <v>28100</v>
      </c>
    </row>
    <row r="224" spans="2:16">
      <c r="B224" s="89">
        <v>1.5</v>
      </c>
      <c r="C224" s="90" t="s">
        <v>67</v>
      </c>
      <c r="D224" s="74">
        <f t="shared" si="39"/>
        <v>750</v>
      </c>
      <c r="E224" s="91">
        <v>2.098E-3</v>
      </c>
      <c r="F224" s="92">
        <v>3.9070000000000002E-7</v>
      </c>
      <c r="G224" s="88">
        <f t="shared" si="37"/>
        <v>2.0983907000000001E-3</v>
      </c>
      <c r="H224" s="77">
        <v>2.16</v>
      </c>
      <c r="I224" s="79" t="s">
        <v>90</v>
      </c>
      <c r="J224" s="187">
        <f t="shared" si="40"/>
        <v>2160000</v>
      </c>
      <c r="K224" s="77">
        <v>79.92</v>
      </c>
      <c r="L224" s="79" t="s">
        <v>12</v>
      </c>
      <c r="M224" s="80">
        <f t="shared" si="38"/>
        <v>79920</v>
      </c>
      <c r="N224" s="77">
        <v>30.74</v>
      </c>
      <c r="O224" s="79" t="s">
        <v>12</v>
      </c>
      <c r="P224" s="80">
        <f t="shared" si="41"/>
        <v>30740</v>
      </c>
    </row>
    <row r="225" spans="1:16">
      <c r="B225" s="89">
        <v>1.6</v>
      </c>
      <c r="C225" s="90" t="s">
        <v>67</v>
      </c>
      <c r="D225" s="74">
        <f t="shared" si="39"/>
        <v>800</v>
      </c>
      <c r="E225" s="91">
        <v>2.0579999999999999E-3</v>
      </c>
      <c r="F225" s="92">
        <v>3.6790000000000001E-7</v>
      </c>
      <c r="G225" s="88">
        <f t="shared" si="37"/>
        <v>2.0583679000000001E-3</v>
      </c>
      <c r="H225" s="77">
        <v>2.37</v>
      </c>
      <c r="I225" s="79" t="s">
        <v>90</v>
      </c>
      <c r="J225" s="187">
        <f t="shared" si="40"/>
        <v>2370000</v>
      </c>
      <c r="K225" s="77">
        <v>85.54</v>
      </c>
      <c r="L225" s="79" t="s">
        <v>12</v>
      </c>
      <c r="M225" s="80">
        <f t="shared" si="38"/>
        <v>85540</v>
      </c>
      <c r="N225" s="77">
        <v>33.380000000000003</v>
      </c>
      <c r="O225" s="79" t="s">
        <v>12</v>
      </c>
      <c r="P225" s="80">
        <f>N225*1000</f>
        <v>33380</v>
      </c>
    </row>
    <row r="226" spans="1:16">
      <c r="B226" s="89">
        <v>1.7</v>
      </c>
      <c r="C226" s="90" t="s">
        <v>67</v>
      </c>
      <c r="D226" s="74">
        <f t="shared" si="39"/>
        <v>850</v>
      </c>
      <c r="E226" s="91">
        <v>2.0240000000000002E-3</v>
      </c>
      <c r="F226" s="92">
        <v>3.4760000000000002E-7</v>
      </c>
      <c r="G226" s="88">
        <f t="shared" si="37"/>
        <v>2.0243476000000003E-3</v>
      </c>
      <c r="H226" s="77">
        <v>2.59</v>
      </c>
      <c r="I226" s="79" t="s">
        <v>90</v>
      </c>
      <c r="J226" s="187">
        <f t="shared" ref="J226:J228" si="42">H226*1000000</f>
        <v>2590000</v>
      </c>
      <c r="K226" s="77">
        <v>91</v>
      </c>
      <c r="L226" s="79" t="s">
        <v>12</v>
      </c>
      <c r="M226" s="80">
        <f t="shared" si="38"/>
        <v>91000</v>
      </c>
      <c r="N226" s="77">
        <v>36.03</v>
      </c>
      <c r="O226" s="79" t="s">
        <v>12</v>
      </c>
      <c r="P226" s="80">
        <f t="shared" ref="P226:P228" si="43">N226*1000</f>
        <v>36030</v>
      </c>
    </row>
    <row r="227" spans="1:16">
      <c r="B227" s="89">
        <v>1.8</v>
      </c>
      <c r="C227" s="90" t="s">
        <v>67</v>
      </c>
      <c r="D227" s="74">
        <f t="shared" si="39"/>
        <v>900</v>
      </c>
      <c r="E227" s="91">
        <v>1.9940000000000001E-3</v>
      </c>
      <c r="F227" s="92">
        <v>3.2959999999999999E-7</v>
      </c>
      <c r="G227" s="88">
        <f t="shared" si="37"/>
        <v>1.9943296000000002E-3</v>
      </c>
      <c r="H227" s="77">
        <v>2.81</v>
      </c>
      <c r="I227" s="79" t="s">
        <v>90</v>
      </c>
      <c r="J227" s="187">
        <f t="shared" si="42"/>
        <v>2810000</v>
      </c>
      <c r="K227" s="77">
        <v>96.31</v>
      </c>
      <c r="L227" s="79" t="s">
        <v>12</v>
      </c>
      <c r="M227" s="80">
        <f t="shared" si="38"/>
        <v>96310</v>
      </c>
      <c r="N227" s="77">
        <v>38.68</v>
      </c>
      <c r="O227" s="79" t="s">
        <v>12</v>
      </c>
      <c r="P227" s="80">
        <f t="shared" si="43"/>
        <v>38680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39"/>
        <v>1000</v>
      </c>
      <c r="E228" s="91">
        <v>1.944E-3</v>
      </c>
      <c r="F228" s="92">
        <v>2.9869999999999999E-7</v>
      </c>
      <c r="G228" s="88">
        <f t="shared" si="37"/>
        <v>1.9442986999999999E-3</v>
      </c>
      <c r="H228" s="77">
        <v>3.26</v>
      </c>
      <c r="I228" s="79" t="s">
        <v>90</v>
      </c>
      <c r="J228" s="187">
        <f t="shared" si="42"/>
        <v>3260000</v>
      </c>
      <c r="K228" s="77">
        <v>115.67</v>
      </c>
      <c r="L228" s="79" t="s">
        <v>12</v>
      </c>
      <c r="M228" s="80">
        <f t="shared" si="38"/>
        <v>115670</v>
      </c>
      <c r="N228" s="77">
        <v>43.94</v>
      </c>
      <c r="O228" s="79" t="s">
        <v>12</v>
      </c>
      <c r="P228" s="80">
        <f t="shared" si="43"/>
        <v>43940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R9" sqref="R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223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225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224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110</v>
      </c>
      <c r="F13" s="49"/>
      <c r="G13" s="50"/>
      <c r="H13" s="50"/>
      <c r="I13" s="51"/>
      <c r="J13" s="4">
        <v>8</v>
      </c>
      <c r="K13" s="52">
        <v>5.7080000000000002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116" t="s">
        <v>226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90" t="s">
        <v>58</v>
      </c>
      <c r="E18" s="192" t="s">
        <v>59</v>
      </c>
      <c r="F18" s="193"/>
      <c r="G18" s="194"/>
      <c r="H18" s="71" t="s">
        <v>60</v>
      </c>
      <c r="I18" s="25"/>
      <c r="J18" s="190" t="s">
        <v>61</v>
      </c>
      <c r="K18" s="71" t="s">
        <v>62</v>
      </c>
      <c r="L18" s="73"/>
      <c r="M18" s="190" t="s">
        <v>61</v>
      </c>
      <c r="N18" s="71" t="s">
        <v>62</v>
      </c>
      <c r="O18" s="25"/>
      <c r="P18" s="190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1.397E-2</v>
      </c>
      <c r="F20" s="87">
        <v>3.6839999999999998E-2</v>
      </c>
      <c r="G20" s="88">
        <f>E20+F20</f>
        <v>5.0809999999999994E-2</v>
      </c>
      <c r="H20" s="84">
        <v>4</v>
      </c>
      <c r="I20" s="85" t="s">
        <v>64</v>
      </c>
      <c r="J20" s="97">
        <f>H20/1000/10</f>
        <v>4.0000000000000002E-4</v>
      </c>
      <c r="K20" s="84">
        <v>5</v>
      </c>
      <c r="L20" s="85" t="s">
        <v>64</v>
      </c>
      <c r="M20" s="97">
        <f t="shared" ref="M20:M83" si="0">K20/1000/10</f>
        <v>5.0000000000000001E-4</v>
      </c>
      <c r="N20" s="84">
        <v>4</v>
      </c>
      <c r="O20" s="85" t="s">
        <v>64</v>
      </c>
      <c r="P20" s="97">
        <f t="shared" ref="P20:P83" si="1">N20/1000/10</f>
        <v>4.0000000000000002E-4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1.481E-2</v>
      </c>
      <c r="F21" s="92">
        <v>3.8019999999999998E-2</v>
      </c>
      <c r="G21" s="88">
        <f t="shared" ref="G21:G84" si="3">E21+F21</f>
        <v>5.2830000000000002E-2</v>
      </c>
      <c r="H21" s="89">
        <v>4</v>
      </c>
      <c r="I21" s="90" t="s">
        <v>64</v>
      </c>
      <c r="J21" s="74">
        <f t="shared" ref="J21:J84" si="4">H21/1000/10</f>
        <v>4.0000000000000002E-4</v>
      </c>
      <c r="K21" s="89">
        <v>6</v>
      </c>
      <c r="L21" s="90" t="s">
        <v>64</v>
      </c>
      <c r="M21" s="74">
        <f t="shared" si="0"/>
        <v>6.0000000000000006E-4</v>
      </c>
      <c r="N21" s="89">
        <v>4</v>
      </c>
      <c r="O21" s="90" t="s">
        <v>64</v>
      </c>
      <c r="P21" s="74">
        <f t="shared" si="1"/>
        <v>4.0000000000000002E-4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1.5610000000000001E-2</v>
      </c>
      <c r="F22" s="92">
        <v>3.9070000000000001E-2</v>
      </c>
      <c r="G22" s="88">
        <f t="shared" si="3"/>
        <v>5.4679999999999999E-2</v>
      </c>
      <c r="H22" s="89">
        <v>5</v>
      </c>
      <c r="I22" s="90" t="s">
        <v>64</v>
      </c>
      <c r="J22" s="74">
        <f t="shared" si="4"/>
        <v>5.0000000000000001E-4</v>
      </c>
      <c r="K22" s="89">
        <v>6</v>
      </c>
      <c r="L22" s="90" t="s">
        <v>64</v>
      </c>
      <c r="M22" s="74">
        <f t="shared" si="0"/>
        <v>6.0000000000000006E-4</v>
      </c>
      <c r="N22" s="89">
        <v>4</v>
      </c>
      <c r="O22" s="90" t="s">
        <v>64</v>
      </c>
      <c r="P22" s="74">
        <f t="shared" si="1"/>
        <v>4.0000000000000002E-4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1.6379999999999999E-2</v>
      </c>
      <c r="F23" s="92">
        <v>4.0009999999999997E-2</v>
      </c>
      <c r="G23" s="88">
        <f t="shared" si="3"/>
        <v>5.6389999999999996E-2</v>
      </c>
      <c r="H23" s="89">
        <v>5</v>
      </c>
      <c r="I23" s="90" t="s">
        <v>64</v>
      </c>
      <c r="J23" s="74">
        <f t="shared" si="4"/>
        <v>5.0000000000000001E-4</v>
      </c>
      <c r="K23" s="89">
        <v>6</v>
      </c>
      <c r="L23" s="90" t="s">
        <v>64</v>
      </c>
      <c r="M23" s="74">
        <f t="shared" si="0"/>
        <v>6.0000000000000006E-4</v>
      </c>
      <c r="N23" s="89">
        <v>5</v>
      </c>
      <c r="O23" s="90" t="s">
        <v>64</v>
      </c>
      <c r="P23" s="74">
        <f t="shared" si="1"/>
        <v>5.0000000000000001E-4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1.711E-2</v>
      </c>
      <c r="F24" s="92">
        <v>4.0840000000000001E-2</v>
      </c>
      <c r="G24" s="88">
        <f t="shared" si="3"/>
        <v>5.7950000000000002E-2</v>
      </c>
      <c r="H24" s="89">
        <v>5</v>
      </c>
      <c r="I24" s="90" t="s">
        <v>64</v>
      </c>
      <c r="J24" s="74">
        <f t="shared" si="4"/>
        <v>5.0000000000000001E-4</v>
      </c>
      <c r="K24" s="89">
        <v>7</v>
      </c>
      <c r="L24" s="90" t="s">
        <v>64</v>
      </c>
      <c r="M24" s="74">
        <f t="shared" si="0"/>
        <v>6.9999999999999999E-4</v>
      </c>
      <c r="N24" s="89">
        <v>5</v>
      </c>
      <c r="O24" s="90" t="s">
        <v>64</v>
      </c>
      <c r="P24" s="74">
        <f t="shared" si="1"/>
        <v>5.0000000000000001E-4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1.78E-2</v>
      </c>
      <c r="F25" s="92">
        <v>4.1599999999999998E-2</v>
      </c>
      <c r="G25" s="88">
        <f t="shared" si="3"/>
        <v>5.9399999999999994E-2</v>
      </c>
      <c r="H25" s="89">
        <v>6</v>
      </c>
      <c r="I25" s="90" t="s">
        <v>64</v>
      </c>
      <c r="J25" s="74">
        <f t="shared" si="4"/>
        <v>6.0000000000000006E-4</v>
      </c>
      <c r="K25" s="89">
        <v>7</v>
      </c>
      <c r="L25" s="90" t="s">
        <v>64</v>
      </c>
      <c r="M25" s="74">
        <f t="shared" si="0"/>
        <v>6.9999999999999999E-4</v>
      </c>
      <c r="N25" s="89">
        <v>5</v>
      </c>
      <c r="O25" s="90" t="s">
        <v>64</v>
      </c>
      <c r="P25" s="74">
        <f t="shared" si="1"/>
        <v>5.0000000000000001E-4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1.848E-2</v>
      </c>
      <c r="F26" s="92">
        <v>4.2290000000000001E-2</v>
      </c>
      <c r="G26" s="88">
        <f t="shared" si="3"/>
        <v>6.0770000000000005E-2</v>
      </c>
      <c r="H26" s="89">
        <v>6</v>
      </c>
      <c r="I26" s="90" t="s">
        <v>64</v>
      </c>
      <c r="J26" s="74">
        <f t="shared" si="4"/>
        <v>6.0000000000000006E-4</v>
      </c>
      <c r="K26" s="89">
        <v>7</v>
      </c>
      <c r="L26" s="90" t="s">
        <v>64</v>
      </c>
      <c r="M26" s="74">
        <f t="shared" si="0"/>
        <v>6.9999999999999999E-4</v>
      </c>
      <c r="N26" s="89">
        <v>5</v>
      </c>
      <c r="O26" s="90" t="s">
        <v>64</v>
      </c>
      <c r="P26" s="74">
        <f t="shared" si="1"/>
        <v>5.0000000000000001E-4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1.9120000000000002E-2</v>
      </c>
      <c r="F27" s="92">
        <v>4.292E-2</v>
      </c>
      <c r="G27" s="88">
        <f t="shared" si="3"/>
        <v>6.2039999999999998E-2</v>
      </c>
      <c r="H27" s="89">
        <v>6</v>
      </c>
      <c r="I27" s="90" t="s">
        <v>64</v>
      </c>
      <c r="J27" s="74">
        <f t="shared" si="4"/>
        <v>6.0000000000000006E-4</v>
      </c>
      <c r="K27" s="89">
        <v>8</v>
      </c>
      <c r="L27" s="90" t="s">
        <v>64</v>
      </c>
      <c r="M27" s="74">
        <f t="shared" si="0"/>
        <v>8.0000000000000004E-4</v>
      </c>
      <c r="N27" s="89">
        <v>6</v>
      </c>
      <c r="O27" s="90" t="s">
        <v>64</v>
      </c>
      <c r="P27" s="74">
        <f t="shared" si="1"/>
        <v>6.0000000000000006E-4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1.975E-2</v>
      </c>
      <c r="F28" s="92">
        <v>4.3490000000000001E-2</v>
      </c>
      <c r="G28" s="88">
        <f t="shared" si="3"/>
        <v>6.3240000000000005E-2</v>
      </c>
      <c r="H28" s="89">
        <v>7</v>
      </c>
      <c r="I28" s="90" t="s">
        <v>64</v>
      </c>
      <c r="J28" s="74">
        <f t="shared" si="4"/>
        <v>6.9999999999999999E-4</v>
      </c>
      <c r="K28" s="89">
        <v>8</v>
      </c>
      <c r="L28" s="90" t="s">
        <v>64</v>
      </c>
      <c r="M28" s="74">
        <f t="shared" si="0"/>
        <v>8.0000000000000004E-4</v>
      </c>
      <c r="N28" s="89">
        <v>6</v>
      </c>
      <c r="O28" s="90" t="s">
        <v>64</v>
      </c>
      <c r="P28" s="74">
        <f t="shared" si="1"/>
        <v>6.0000000000000006E-4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2.095E-2</v>
      </c>
      <c r="F29" s="92">
        <v>4.4510000000000001E-2</v>
      </c>
      <c r="G29" s="88">
        <f t="shared" si="3"/>
        <v>6.5460000000000004E-2</v>
      </c>
      <c r="H29" s="89">
        <v>7</v>
      </c>
      <c r="I29" s="90" t="s">
        <v>64</v>
      </c>
      <c r="J29" s="74">
        <f t="shared" si="4"/>
        <v>6.9999999999999999E-4</v>
      </c>
      <c r="K29" s="89">
        <v>9</v>
      </c>
      <c r="L29" s="90" t="s">
        <v>64</v>
      </c>
      <c r="M29" s="74">
        <f t="shared" si="0"/>
        <v>8.9999999999999998E-4</v>
      </c>
      <c r="N29" s="89">
        <v>6</v>
      </c>
      <c r="O29" s="90" t="s">
        <v>64</v>
      </c>
      <c r="P29" s="74">
        <f t="shared" si="1"/>
        <v>6.0000000000000006E-4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2.2079999999999999E-2</v>
      </c>
      <c r="F30" s="92">
        <v>4.5370000000000001E-2</v>
      </c>
      <c r="G30" s="88">
        <f t="shared" si="3"/>
        <v>6.7449999999999996E-2</v>
      </c>
      <c r="H30" s="89">
        <v>8</v>
      </c>
      <c r="I30" s="90" t="s">
        <v>64</v>
      </c>
      <c r="J30" s="74">
        <f t="shared" si="4"/>
        <v>8.0000000000000004E-4</v>
      </c>
      <c r="K30" s="89">
        <v>9</v>
      </c>
      <c r="L30" s="90" t="s">
        <v>64</v>
      </c>
      <c r="M30" s="74">
        <f t="shared" si="0"/>
        <v>8.9999999999999998E-4</v>
      </c>
      <c r="N30" s="89">
        <v>7</v>
      </c>
      <c r="O30" s="90" t="s">
        <v>64</v>
      </c>
      <c r="P30" s="74">
        <f t="shared" si="1"/>
        <v>6.9999999999999999E-4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2.316E-2</v>
      </c>
      <c r="F31" s="92">
        <v>4.6120000000000001E-2</v>
      </c>
      <c r="G31" s="88">
        <f t="shared" si="3"/>
        <v>6.9280000000000008E-2</v>
      </c>
      <c r="H31" s="89">
        <v>8</v>
      </c>
      <c r="I31" s="90" t="s">
        <v>64</v>
      </c>
      <c r="J31" s="74">
        <f t="shared" si="4"/>
        <v>8.0000000000000004E-4</v>
      </c>
      <c r="K31" s="89">
        <v>10</v>
      </c>
      <c r="L31" s="90" t="s">
        <v>64</v>
      </c>
      <c r="M31" s="74">
        <f t="shared" si="0"/>
        <v>1E-3</v>
      </c>
      <c r="N31" s="89">
        <v>7</v>
      </c>
      <c r="O31" s="90" t="s">
        <v>64</v>
      </c>
      <c r="P31" s="74">
        <f t="shared" si="1"/>
        <v>6.9999999999999999E-4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2.419E-2</v>
      </c>
      <c r="F32" s="92">
        <v>4.6769999999999999E-2</v>
      </c>
      <c r="G32" s="88">
        <f t="shared" si="3"/>
        <v>7.0959999999999995E-2</v>
      </c>
      <c r="H32" s="89">
        <v>9</v>
      </c>
      <c r="I32" s="90" t="s">
        <v>64</v>
      </c>
      <c r="J32" s="74">
        <f t="shared" si="4"/>
        <v>8.9999999999999998E-4</v>
      </c>
      <c r="K32" s="89">
        <v>10</v>
      </c>
      <c r="L32" s="90" t="s">
        <v>64</v>
      </c>
      <c r="M32" s="74">
        <f t="shared" si="0"/>
        <v>1E-3</v>
      </c>
      <c r="N32" s="89">
        <v>8</v>
      </c>
      <c r="O32" s="90" t="s">
        <v>64</v>
      </c>
      <c r="P32" s="74">
        <f t="shared" si="1"/>
        <v>8.0000000000000004E-4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2.5180000000000001E-2</v>
      </c>
      <c r="F33" s="92">
        <v>4.7329999999999997E-2</v>
      </c>
      <c r="G33" s="88">
        <f t="shared" si="3"/>
        <v>7.2509999999999991E-2</v>
      </c>
      <c r="H33" s="89">
        <v>10</v>
      </c>
      <c r="I33" s="90" t="s">
        <v>64</v>
      </c>
      <c r="J33" s="74">
        <f t="shared" si="4"/>
        <v>1E-3</v>
      </c>
      <c r="K33" s="89">
        <v>11</v>
      </c>
      <c r="L33" s="90" t="s">
        <v>64</v>
      </c>
      <c r="M33" s="74">
        <f t="shared" si="0"/>
        <v>1.0999999999999998E-3</v>
      </c>
      <c r="N33" s="89">
        <v>8</v>
      </c>
      <c r="O33" s="90" t="s">
        <v>64</v>
      </c>
      <c r="P33" s="74">
        <f t="shared" si="1"/>
        <v>8.0000000000000004E-4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2.613E-2</v>
      </c>
      <c r="F34" s="92">
        <v>4.7820000000000001E-2</v>
      </c>
      <c r="G34" s="88">
        <f t="shared" si="3"/>
        <v>7.3950000000000002E-2</v>
      </c>
      <c r="H34" s="89">
        <v>10</v>
      </c>
      <c r="I34" s="90" t="s">
        <v>64</v>
      </c>
      <c r="J34" s="74">
        <f t="shared" si="4"/>
        <v>1E-3</v>
      </c>
      <c r="K34" s="89">
        <v>11</v>
      </c>
      <c r="L34" s="90" t="s">
        <v>64</v>
      </c>
      <c r="M34" s="74">
        <f t="shared" si="0"/>
        <v>1.0999999999999998E-3</v>
      </c>
      <c r="N34" s="89">
        <v>9</v>
      </c>
      <c r="O34" s="90" t="s">
        <v>64</v>
      </c>
      <c r="P34" s="74">
        <f t="shared" si="1"/>
        <v>8.9999999999999998E-4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2.793E-2</v>
      </c>
      <c r="F35" s="92">
        <v>4.8640000000000003E-2</v>
      </c>
      <c r="G35" s="88">
        <f t="shared" si="3"/>
        <v>7.6569999999999999E-2</v>
      </c>
      <c r="H35" s="89">
        <v>11</v>
      </c>
      <c r="I35" s="90" t="s">
        <v>64</v>
      </c>
      <c r="J35" s="74">
        <f t="shared" si="4"/>
        <v>1.0999999999999998E-3</v>
      </c>
      <c r="K35" s="89">
        <v>13</v>
      </c>
      <c r="L35" s="90" t="s">
        <v>64</v>
      </c>
      <c r="M35" s="74">
        <f t="shared" si="0"/>
        <v>1.2999999999999999E-3</v>
      </c>
      <c r="N35" s="89">
        <v>9</v>
      </c>
      <c r="O35" s="90" t="s">
        <v>64</v>
      </c>
      <c r="P35" s="74">
        <f t="shared" si="1"/>
        <v>8.9999999999999998E-4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2.963E-2</v>
      </c>
      <c r="F36" s="92">
        <v>4.9279999999999997E-2</v>
      </c>
      <c r="G36" s="88">
        <f t="shared" si="3"/>
        <v>7.8909999999999994E-2</v>
      </c>
      <c r="H36" s="89">
        <v>12</v>
      </c>
      <c r="I36" s="90" t="s">
        <v>64</v>
      </c>
      <c r="J36" s="74">
        <f t="shared" si="4"/>
        <v>1.2000000000000001E-3</v>
      </c>
      <c r="K36" s="89">
        <v>14</v>
      </c>
      <c r="L36" s="90" t="s">
        <v>64</v>
      </c>
      <c r="M36" s="74">
        <f t="shared" si="0"/>
        <v>1.4E-3</v>
      </c>
      <c r="N36" s="89">
        <v>10</v>
      </c>
      <c r="O36" s="90" t="s">
        <v>64</v>
      </c>
      <c r="P36" s="74">
        <f t="shared" si="1"/>
        <v>1E-3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3.1230000000000001E-2</v>
      </c>
      <c r="F37" s="92">
        <v>4.9770000000000002E-2</v>
      </c>
      <c r="G37" s="88">
        <f t="shared" si="3"/>
        <v>8.1000000000000003E-2</v>
      </c>
      <c r="H37" s="89">
        <v>14</v>
      </c>
      <c r="I37" s="90" t="s">
        <v>64</v>
      </c>
      <c r="J37" s="74">
        <f t="shared" si="4"/>
        <v>1.4E-3</v>
      </c>
      <c r="K37" s="89">
        <v>15</v>
      </c>
      <c r="L37" s="90" t="s">
        <v>64</v>
      </c>
      <c r="M37" s="74">
        <f t="shared" si="0"/>
        <v>1.5E-3</v>
      </c>
      <c r="N37" s="89">
        <v>11</v>
      </c>
      <c r="O37" s="90" t="s">
        <v>64</v>
      </c>
      <c r="P37" s="74">
        <f t="shared" si="1"/>
        <v>1.0999999999999998E-3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3.2750000000000001E-2</v>
      </c>
      <c r="F38" s="92">
        <v>5.0160000000000003E-2</v>
      </c>
      <c r="G38" s="88">
        <f t="shared" si="3"/>
        <v>8.2910000000000011E-2</v>
      </c>
      <c r="H38" s="89">
        <v>15</v>
      </c>
      <c r="I38" s="90" t="s">
        <v>64</v>
      </c>
      <c r="J38" s="74">
        <f t="shared" si="4"/>
        <v>1.5E-3</v>
      </c>
      <c r="K38" s="89">
        <v>16</v>
      </c>
      <c r="L38" s="90" t="s">
        <v>64</v>
      </c>
      <c r="M38" s="74">
        <f t="shared" si="0"/>
        <v>1.6000000000000001E-3</v>
      </c>
      <c r="N38" s="89">
        <v>12</v>
      </c>
      <c r="O38" s="90" t="s">
        <v>64</v>
      </c>
      <c r="P38" s="74">
        <f t="shared" si="1"/>
        <v>1.2000000000000001E-3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3.4209999999999997E-2</v>
      </c>
      <c r="F39" s="92">
        <v>5.0450000000000002E-2</v>
      </c>
      <c r="G39" s="88">
        <f t="shared" si="3"/>
        <v>8.4659999999999999E-2</v>
      </c>
      <c r="H39" s="89">
        <v>16</v>
      </c>
      <c r="I39" s="90" t="s">
        <v>64</v>
      </c>
      <c r="J39" s="74">
        <f t="shared" si="4"/>
        <v>1.6000000000000001E-3</v>
      </c>
      <c r="K39" s="89">
        <v>17</v>
      </c>
      <c r="L39" s="90" t="s">
        <v>64</v>
      </c>
      <c r="M39" s="74">
        <f t="shared" si="0"/>
        <v>1.7000000000000001E-3</v>
      </c>
      <c r="N39" s="89">
        <v>13</v>
      </c>
      <c r="O39" s="90" t="s">
        <v>64</v>
      </c>
      <c r="P39" s="74">
        <f t="shared" si="1"/>
        <v>1.2999999999999999E-3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3.5610000000000003E-2</v>
      </c>
      <c r="F40" s="92">
        <v>5.067E-2</v>
      </c>
      <c r="G40" s="88">
        <f t="shared" si="3"/>
        <v>8.6279999999999996E-2</v>
      </c>
      <c r="H40" s="89">
        <v>17</v>
      </c>
      <c r="I40" s="90" t="s">
        <v>64</v>
      </c>
      <c r="J40" s="74">
        <f t="shared" si="4"/>
        <v>1.7000000000000001E-3</v>
      </c>
      <c r="K40" s="89">
        <v>18</v>
      </c>
      <c r="L40" s="90" t="s">
        <v>64</v>
      </c>
      <c r="M40" s="74">
        <f t="shared" si="0"/>
        <v>1.8E-3</v>
      </c>
      <c r="N40" s="89">
        <v>13</v>
      </c>
      <c r="O40" s="90" t="s">
        <v>64</v>
      </c>
      <c r="P40" s="74">
        <f t="shared" si="1"/>
        <v>1.2999999999999999E-3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3.6949999999999997E-2</v>
      </c>
      <c r="F41" s="92">
        <v>5.0840000000000003E-2</v>
      </c>
      <c r="G41" s="88">
        <f t="shared" si="3"/>
        <v>8.7790000000000007E-2</v>
      </c>
      <c r="H41" s="89">
        <v>18</v>
      </c>
      <c r="I41" s="90" t="s">
        <v>64</v>
      </c>
      <c r="J41" s="74">
        <f t="shared" si="4"/>
        <v>1.8E-3</v>
      </c>
      <c r="K41" s="89">
        <v>19</v>
      </c>
      <c r="L41" s="90" t="s">
        <v>64</v>
      </c>
      <c r="M41" s="74">
        <f t="shared" si="0"/>
        <v>1.9E-3</v>
      </c>
      <c r="N41" s="89">
        <v>14</v>
      </c>
      <c r="O41" s="90" t="s">
        <v>64</v>
      </c>
      <c r="P41" s="74">
        <f t="shared" si="1"/>
        <v>1.4E-3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3.8249999999999999E-2</v>
      </c>
      <c r="F42" s="92">
        <v>5.0950000000000002E-2</v>
      </c>
      <c r="G42" s="88">
        <f t="shared" si="3"/>
        <v>8.9200000000000002E-2</v>
      </c>
      <c r="H42" s="89">
        <v>19</v>
      </c>
      <c r="I42" s="90" t="s">
        <v>64</v>
      </c>
      <c r="J42" s="74">
        <f t="shared" si="4"/>
        <v>1.9E-3</v>
      </c>
      <c r="K42" s="89">
        <v>20</v>
      </c>
      <c r="L42" s="90" t="s">
        <v>64</v>
      </c>
      <c r="M42" s="74">
        <f t="shared" si="0"/>
        <v>2E-3</v>
      </c>
      <c r="N42" s="89">
        <v>15</v>
      </c>
      <c r="O42" s="90" t="s">
        <v>64</v>
      </c>
      <c r="P42" s="74">
        <f t="shared" si="1"/>
        <v>1.5E-3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3.95E-2</v>
      </c>
      <c r="F43" s="92">
        <v>5.1020000000000003E-2</v>
      </c>
      <c r="G43" s="88">
        <f t="shared" si="3"/>
        <v>9.0520000000000003E-2</v>
      </c>
      <c r="H43" s="89">
        <v>20</v>
      </c>
      <c r="I43" s="90" t="s">
        <v>64</v>
      </c>
      <c r="J43" s="74">
        <f t="shared" si="4"/>
        <v>2E-3</v>
      </c>
      <c r="K43" s="89">
        <v>21</v>
      </c>
      <c r="L43" s="90" t="s">
        <v>64</v>
      </c>
      <c r="M43" s="74">
        <f t="shared" si="0"/>
        <v>2.1000000000000003E-3</v>
      </c>
      <c r="N43" s="89">
        <v>15</v>
      </c>
      <c r="O43" s="90" t="s">
        <v>64</v>
      </c>
      <c r="P43" s="74">
        <f t="shared" si="1"/>
        <v>1.5E-3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4.0719999999999999E-2</v>
      </c>
      <c r="F44" s="92">
        <v>5.1060000000000001E-2</v>
      </c>
      <c r="G44" s="88">
        <f t="shared" si="3"/>
        <v>9.178E-2</v>
      </c>
      <c r="H44" s="89">
        <v>21</v>
      </c>
      <c r="I44" s="90" t="s">
        <v>64</v>
      </c>
      <c r="J44" s="74">
        <f t="shared" si="4"/>
        <v>2.1000000000000003E-3</v>
      </c>
      <c r="K44" s="89">
        <v>22</v>
      </c>
      <c r="L44" s="90" t="s">
        <v>64</v>
      </c>
      <c r="M44" s="74">
        <f t="shared" si="0"/>
        <v>2.1999999999999997E-3</v>
      </c>
      <c r="N44" s="89">
        <v>16</v>
      </c>
      <c r="O44" s="90" t="s">
        <v>64</v>
      </c>
      <c r="P44" s="74">
        <f t="shared" si="1"/>
        <v>1.6000000000000001E-3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4.19E-2</v>
      </c>
      <c r="F45" s="92">
        <v>5.1060000000000001E-2</v>
      </c>
      <c r="G45" s="88">
        <f t="shared" si="3"/>
        <v>9.2960000000000001E-2</v>
      </c>
      <c r="H45" s="89">
        <v>23</v>
      </c>
      <c r="I45" s="90" t="s">
        <v>64</v>
      </c>
      <c r="J45" s="74">
        <f t="shared" si="4"/>
        <v>2.3E-3</v>
      </c>
      <c r="K45" s="89">
        <v>23</v>
      </c>
      <c r="L45" s="90" t="s">
        <v>64</v>
      </c>
      <c r="M45" s="74">
        <f t="shared" si="0"/>
        <v>2.3E-3</v>
      </c>
      <c r="N45" s="89">
        <v>17</v>
      </c>
      <c r="O45" s="90" t="s">
        <v>64</v>
      </c>
      <c r="P45" s="74">
        <f t="shared" si="1"/>
        <v>1.7000000000000001E-3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4.4159999999999998E-2</v>
      </c>
      <c r="F46" s="92">
        <v>5.0999999999999997E-2</v>
      </c>
      <c r="G46" s="88">
        <f t="shared" si="3"/>
        <v>9.5159999999999995E-2</v>
      </c>
      <c r="H46" s="89">
        <v>25</v>
      </c>
      <c r="I46" s="90" t="s">
        <v>64</v>
      </c>
      <c r="J46" s="74">
        <f t="shared" si="4"/>
        <v>2.5000000000000001E-3</v>
      </c>
      <c r="K46" s="89">
        <v>24</v>
      </c>
      <c r="L46" s="90" t="s">
        <v>64</v>
      </c>
      <c r="M46" s="74">
        <f t="shared" si="0"/>
        <v>2.4000000000000002E-3</v>
      </c>
      <c r="N46" s="89">
        <v>18</v>
      </c>
      <c r="O46" s="90" t="s">
        <v>64</v>
      </c>
      <c r="P46" s="74">
        <f t="shared" si="1"/>
        <v>1.8E-3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4.684E-2</v>
      </c>
      <c r="F47" s="92">
        <v>5.0810000000000001E-2</v>
      </c>
      <c r="G47" s="88">
        <f t="shared" si="3"/>
        <v>9.7650000000000001E-2</v>
      </c>
      <c r="H47" s="89">
        <v>28</v>
      </c>
      <c r="I47" s="90" t="s">
        <v>64</v>
      </c>
      <c r="J47" s="74">
        <f t="shared" si="4"/>
        <v>2.8E-3</v>
      </c>
      <c r="K47" s="89">
        <v>27</v>
      </c>
      <c r="L47" s="90" t="s">
        <v>64</v>
      </c>
      <c r="M47" s="74">
        <f t="shared" si="0"/>
        <v>2.7000000000000001E-3</v>
      </c>
      <c r="N47" s="89">
        <v>20</v>
      </c>
      <c r="O47" s="90" t="s">
        <v>64</v>
      </c>
      <c r="P47" s="74">
        <f t="shared" si="1"/>
        <v>2E-3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4.938E-2</v>
      </c>
      <c r="F48" s="92">
        <v>5.0540000000000002E-2</v>
      </c>
      <c r="G48" s="88">
        <f t="shared" si="3"/>
        <v>9.9920000000000009E-2</v>
      </c>
      <c r="H48" s="89">
        <v>30</v>
      </c>
      <c r="I48" s="90" t="s">
        <v>64</v>
      </c>
      <c r="J48" s="74">
        <f t="shared" si="4"/>
        <v>3.0000000000000001E-3</v>
      </c>
      <c r="K48" s="89">
        <v>29</v>
      </c>
      <c r="L48" s="90" t="s">
        <v>64</v>
      </c>
      <c r="M48" s="74">
        <f t="shared" si="0"/>
        <v>2.9000000000000002E-3</v>
      </c>
      <c r="N48" s="89">
        <v>22</v>
      </c>
      <c r="O48" s="90" t="s">
        <v>64</v>
      </c>
      <c r="P48" s="74">
        <f t="shared" si="1"/>
        <v>2.1999999999999997E-3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5.1790000000000003E-2</v>
      </c>
      <c r="F49" s="92">
        <v>5.0209999999999998E-2</v>
      </c>
      <c r="G49" s="88">
        <f t="shared" si="3"/>
        <v>0.10200000000000001</v>
      </c>
      <c r="H49" s="89">
        <v>33</v>
      </c>
      <c r="I49" s="90" t="s">
        <v>64</v>
      </c>
      <c r="J49" s="74">
        <f t="shared" si="4"/>
        <v>3.3E-3</v>
      </c>
      <c r="K49" s="89">
        <v>31</v>
      </c>
      <c r="L49" s="90" t="s">
        <v>64</v>
      </c>
      <c r="M49" s="74">
        <f t="shared" si="0"/>
        <v>3.0999999999999999E-3</v>
      </c>
      <c r="N49" s="89">
        <v>23</v>
      </c>
      <c r="O49" s="90" t="s">
        <v>64</v>
      </c>
      <c r="P49" s="74">
        <f t="shared" si="1"/>
        <v>2.3E-3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5.4089999999999999E-2</v>
      </c>
      <c r="F50" s="92">
        <v>4.9829999999999999E-2</v>
      </c>
      <c r="G50" s="88">
        <f t="shared" si="3"/>
        <v>0.10392</v>
      </c>
      <c r="H50" s="89">
        <v>36</v>
      </c>
      <c r="I50" s="90" t="s">
        <v>64</v>
      </c>
      <c r="J50" s="74">
        <f t="shared" si="4"/>
        <v>3.5999999999999999E-3</v>
      </c>
      <c r="K50" s="89">
        <v>33</v>
      </c>
      <c r="L50" s="90" t="s">
        <v>64</v>
      </c>
      <c r="M50" s="74">
        <f t="shared" si="0"/>
        <v>3.3E-3</v>
      </c>
      <c r="N50" s="89">
        <v>25</v>
      </c>
      <c r="O50" s="90" t="s">
        <v>64</v>
      </c>
      <c r="P50" s="74">
        <f t="shared" si="1"/>
        <v>2.5000000000000001E-3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5.6300000000000003E-2</v>
      </c>
      <c r="F51" s="92">
        <v>4.9430000000000002E-2</v>
      </c>
      <c r="G51" s="88">
        <f t="shared" si="3"/>
        <v>0.10573</v>
      </c>
      <c r="H51" s="89">
        <v>39</v>
      </c>
      <c r="I51" s="90" t="s">
        <v>64</v>
      </c>
      <c r="J51" s="74">
        <f t="shared" si="4"/>
        <v>3.8999999999999998E-3</v>
      </c>
      <c r="K51" s="89">
        <v>35</v>
      </c>
      <c r="L51" s="90" t="s">
        <v>64</v>
      </c>
      <c r="M51" s="74">
        <f t="shared" si="0"/>
        <v>3.5000000000000005E-3</v>
      </c>
      <c r="N51" s="89">
        <v>26</v>
      </c>
      <c r="O51" s="90" t="s">
        <v>64</v>
      </c>
      <c r="P51" s="74">
        <f t="shared" si="1"/>
        <v>2.5999999999999999E-3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5.842E-2</v>
      </c>
      <c r="F52" s="92">
        <v>4.9000000000000002E-2</v>
      </c>
      <c r="G52" s="88">
        <f t="shared" si="3"/>
        <v>0.10742</v>
      </c>
      <c r="H52" s="89">
        <v>42</v>
      </c>
      <c r="I52" s="90" t="s">
        <v>64</v>
      </c>
      <c r="J52" s="74">
        <f t="shared" si="4"/>
        <v>4.2000000000000006E-3</v>
      </c>
      <c r="K52" s="89">
        <v>37</v>
      </c>
      <c r="L52" s="90" t="s">
        <v>64</v>
      </c>
      <c r="M52" s="74">
        <f t="shared" si="0"/>
        <v>3.6999999999999997E-3</v>
      </c>
      <c r="N52" s="89">
        <v>28</v>
      </c>
      <c r="O52" s="90" t="s">
        <v>64</v>
      </c>
      <c r="P52" s="74">
        <f t="shared" si="1"/>
        <v>2.8E-3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6.0479999999999999E-2</v>
      </c>
      <c r="F53" s="92">
        <v>4.8559999999999999E-2</v>
      </c>
      <c r="G53" s="88">
        <f t="shared" si="3"/>
        <v>0.10904</v>
      </c>
      <c r="H53" s="89">
        <v>44</v>
      </c>
      <c r="I53" s="90" t="s">
        <v>64</v>
      </c>
      <c r="J53" s="74">
        <f t="shared" si="4"/>
        <v>4.3999999999999994E-3</v>
      </c>
      <c r="K53" s="89">
        <v>39</v>
      </c>
      <c r="L53" s="90" t="s">
        <v>64</v>
      </c>
      <c r="M53" s="74">
        <f t="shared" si="0"/>
        <v>3.8999999999999998E-3</v>
      </c>
      <c r="N53" s="89">
        <v>29</v>
      </c>
      <c r="O53" s="90" t="s">
        <v>64</v>
      </c>
      <c r="P53" s="74">
        <f t="shared" si="1"/>
        <v>2.9000000000000002E-3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6.2460000000000002E-2</v>
      </c>
      <c r="F54" s="92">
        <v>4.8120000000000003E-2</v>
      </c>
      <c r="G54" s="88">
        <f t="shared" si="3"/>
        <v>0.11058000000000001</v>
      </c>
      <c r="H54" s="89">
        <v>47</v>
      </c>
      <c r="I54" s="90" t="s">
        <v>64</v>
      </c>
      <c r="J54" s="74">
        <f t="shared" si="4"/>
        <v>4.7000000000000002E-3</v>
      </c>
      <c r="K54" s="89">
        <v>41</v>
      </c>
      <c r="L54" s="90" t="s">
        <v>64</v>
      </c>
      <c r="M54" s="74">
        <f t="shared" si="0"/>
        <v>4.1000000000000003E-3</v>
      </c>
      <c r="N54" s="89">
        <v>31</v>
      </c>
      <c r="O54" s="90" t="s">
        <v>64</v>
      </c>
      <c r="P54" s="74">
        <f t="shared" si="1"/>
        <v>3.0999999999999999E-3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6.6250000000000003E-2</v>
      </c>
      <c r="F55" s="92">
        <v>4.7210000000000002E-2</v>
      </c>
      <c r="G55" s="88">
        <f t="shared" si="3"/>
        <v>0.11346000000000001</v>
      </c>
      <c r="H55" s="89">
        <v>53</v>
      </c>
      <c r="I55" s="90" t="s">
        <v>64</v>
      </c>
      <c r="J55" s="74">
        <f t="shared" si="4"/>
        <v>5.3E-3</v>
      </c>
      <c r="K55" s="89">
        <v>44</v>
      </c>
      <c r="L55" s="90" t="s">
        <v>64</v>
      </c>
      <c r="M55" s="74">
        <f t="shared" si="0"/>
        <v>4.3999999999999994E-3</v>
      </c>
      <c r="N55" s="89">
        <v>34</v>
      </c>
      <c r="O55" s="90" t="s">
        <v>64</v>
      </c>
      <c r="P55" s="74">
        <f t="shared" si="1"/>
        <v>3.4000000000000002E-3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6.9830000000000003E-2</v>
      </c>
      <c r="F56" s="92">
        <v>4.6300000000000001E-2</v>
      </c>
      <c r="G56" s="88">
        <f t="shared" si="3"/>
        <v>0.11613000000000001</v>
      </c>
      <c r="H56" s="89">
        <v>59</v>
      </c>
      <c r="I56" s="90" t="s">
        <v>64</v>
      </c>
      <c r="J56" s="74">
        <f t="shared" si="4"/>
        <v>5.8999999999999999E-3</v>
      </c>
      <c r="K56" s="89">
        <v>48</v>
      </c>
      <c r="L56" s="90" t="s">
        <v>64</v>
      </c>
      <c r="M56" s="74">
        <f t="shared" si="0"/>
        <v>4.8000000000000004E-3</v>
      </c>
      <c r="N56" s="89">
        <v>37</v>
      </c>
      <c r="O56" s="90" t="s">
        <v>64</v>
      </c>
      <c r="P56" s="74">
        <f t="shared" si="1"/>
        <v>3.6999999999999997E-3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7.324E-2</v>
      </c>
      <c r="F57" s="92">
        <v>4.5409999999999999E-2</v>
      </c>
      <c r="G57" s="88">
        <f t="shared" si="3"/>
        <v>0.11865000000000001</v>
      </c>
      <c r="H57" s="89">
        <v>64</v>
      </c>
      <c r="I57" s="90" t="s">
        <v>64</v>
      </c>
      <c r="J57" s="74">
        <f t="shared" si="4"/>
        <v>6.4000000000000003E-3</v>
      </c>
      <c r="K57" s="89">
        <v>52</v>
      </c>
      <c r="L57" s="90" t="s">
        <v>64</v>
      </c>
      <c r="M57" s="74">
        <f t="shared" si="0"/>
        <v>5.1999999999999998E-3</v>
      </c>
      <c r="N57" s="89">
        <v>40</v>
      </c>
      <c r="O57" s="90" t="s">
        <v>64</v>
      </c>
      <c r="P57" s="74">
        <f t="shared" si="1"/>
        <v>4.0000000000000001E-3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7.6499999999999999E-2</v>
      </c>
      <c r="F58" s="92">
        <v>4.4540000000000003E-2</v>
      </c>
      <c r="G58" s="88">
        <f t="shared" si="3"/>
        <v>0.12104000000000001</v>
      </c>
      <c r="H58" s="89">
        <v>70</v>
      </c>
      <c r="I58" s="90" t="s">
        <v>64</v>
      </c>
      <c r="J58" s="74">
        <f t="shared" si="4"/>
        <v>7.000000000000001E-3</v>
      </c>
      <c r="K58" s="89">
        <v>55</v>
      </c>
      <c r="L58" s="90" t="s">
        <v>64</v>
      </c>
      <c r="M58" s="74">
        <f t="shared" si="0"/>
        <v>5.4999999999999997E-3</v>
      </c>
      <c r="N58" s="89">
        <v>42</v>
      </c>
      <c r="O58" s="90" t="s">
        <v>64</v>
      </c>
      <c r="P58" s="74">
        <f t="shared" si="1"/>
        <v>4.2000000000000006E-3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7.9619999999999996E-2</v>
      </c>
      <c r="F59" s="92">
        <v>4.3700000000000003E-2</v>
      </c>
      <c r="G59" s="88">
        <f t="shared" si="3"/>
        <v>0.12332</v>
      </c>
      <c r="H59" s="89">
        <v>76</v>
      </c>
      <c r="I59" s="90" t="s">
        <v>64</v>
      </c>
      <c r="J59" s="74">
        <f t="shared" si="4"/>
        <v>7.6E-3</v>
      </c>
      <c r="K59" s="89">
        <v>59</v>
      </c>
      <c r="L59" s="90" t="s">
        <v>64</v>
      </c>
      <c r="M59" s="74">
        <f t="shared" si="0"/>
        <v>5.8999999999999999E-3</v>
      </c>
      <c r="N59" s="89">
        <v>45</v>
      </c>
      <c r="O59" s="90" t="s">
        <v>64</v>
      </c>
      <c r="P59" s="74">
        <f t="shared" si="1"/>
        <v>4.4999999999999997E-3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8.2629999999999995E-2</v>
      </c>
      <c r="F60" s="92">
        <v>4.2880000000000001E-2</v>
      </c>
      <c r="G60" s="88">
        <f t="shared" si="3"/>
        <v>0.12551000000000001</v>
      </c>
      <c r="H60" s="89">
        <v>82</v>
      </c>
      <c r="I60" s="90" t="s">
        <v>64</v>
      </c>
      <c r="J60" s="74">
        <f t="shared" si="4"/>
        <v>8.2000000000000007E-3</v>
      </c>
      <c r="K60" s="89">
        <v>62</v>
      </c>
      <c r="L60" s="90" t="s">
        <v>64</v>
      </c>
      <c r="M60" s="74">
        <f t="shared" si="0"/>
        <v>6.1999999999999998E-3</v>
      </c>
      <c r="N60" s="89">
        <v>48</v>
      </c>
      <c r="O60" s="90" t="s">
        <v>64</v>
      </c>
      <c r="P60" s="74">
        <f t="shared" si="1"/>
        <v>4.8000000000000004E-3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8.8330000000000006E-2</v>
      </c>
      <c r="F61" s="92">
        <v>4.1329999999999999E-2</v>
      </c>
      <c r="G61" s="88">
        <f t="shared" si="3"/>
        <v>0.12966</v>
      </c>
      <c r="H61" s="89">
        <v>93</v>
      </c>
      <c r="I61" s="90" t="s">
        <v>64</v>
      </c>
      <c r="J61" s="74">
        <f t="shared" si="4"/>
        <v>9.2999999999999992E-3</v>
      </c>
      <c r="K61" s="89">
        <v>68</v>
      </c>
      <c r="L61" s="90" t="s">
        <v>64</v>
      </c>
      <c r="M61" s="74">
        <f t="shared" si="0"/>
        <v>6.8000000000000005E-3</v>
      </c>
      <c r="N61" s="89">
        <v>53</v>
      </c>
      <c r="O61" s="90" t="s">
        <v>64</v>
      </c>
      <c r="P61" s="74">
        <f t="shared" si="1"/>
        <v>5.3E-3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9.3689999999999996E-2</v>
      </c>
      <c r="F62" s="92">
        <v>3.9879999999999999E-2</v>
      </c>
      <c r="G62" s="88">
        <f t="shared" si="3"/>
        <v>0.13356999999999999</v>
      </c>
      <c r="H62" s="89">
        <v>105</v>
      </c>
      <c r="I62" s="90" t="s">
        <v>64</v>
      </c>
      <c r="J62" s="74">
        <f t="shared" si="4"/>
        <v>1.0499999999999999E-2</v>
      </c>
      <c r="K62" s="89">
        <v>74</v>
      </c>
      <c r="L62" s="90" t="s">
        <v>64</v>
      </c>
      <c r="M62" s="74">
        <f t="shared" si="0"/>
        <v>7.3999999999999995E-3</v>
      </c>
      <c r="N62" s="89">
        <v>58</v>
      </c>
      <c r="O62" s="90" t="s">
        <v>64</v>
      </c>
      <c r="P62" s="74">
        <f t="shared" si="1"/>
        <v>5.8000000000000005E-3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9.8760000000000001E-2</v>
      </c>
      <c r="F63" s="92">
        <v>3.8550000000000001E-2</v>
      </c>
      <c r="G63" s="88">
        <f t="shared" si="3"/>
        <v>0.13730999999999999</v>
      </c>
      <c r="H63" s="89">
        <v>116</v>
      </c>
      <c r="I63" s="90" t="s">
        <v>64</v>
      </c>
      <c r="J63" s="74">
        <f t="shared" si="4"/>
        <v>1.1600000000000001E-2</v>
      </c>
      <c r="K63" s="89">
        <v>80</v>
      </c>
      <c r="L63" s="90" t="s">
        <v>64</v>
      </c>
      <c r="M63" s="74">
        <f t="shared" si="0"/>
        <v>8.0000000000000002E-3</v>
      </c>
      <c r="N63" s="89">
        <v>63</v>
      </c>
      <c r="O63" s="90" t="s">
        <v>64</v>
      </c>
      <c r="P63" s="74">
        <f t="shared" si="1"/>
        <v>6.3E-3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0.1036</v>
      </c>
      <c r="F64" s="92">
        <v>3.7310000000000003E-2</v>
      </c>
      <c r="G64" s="88">
        <f t="shared" si="3"/>
        <v>0.14091000000000001</v>
      </c>
      <c r="H64" s="89">
        <v>128</v>
      </c>
      <c r="I64" s="90" t="s">
        <v>64</v>
      </c>
      <c r="J64" s="74">
        <f t="shared" si="4"/>
        <v>1.2800000000000001E-2</v>
      </c>
      <c r="K64" s="89">
        <v>85</v>
      </c>
      <c r="L64" s="90" t="s">
        <v>64</v>
      </c>
      <c r="M64" s="74">
        <f t="shared" si="0"/>
        <v>8.5000000000000006E-3</v>
      </c>
      <c r="N64" s="89">
        <v>68</v>
      </c>
      <c r="O64" s="90" t="s">
        <v>64</v>
      </c>
      <c r="P64" s="74">
        <f t="shared" si="1"/>
        <v>6.8000000000000005E-3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0.1082</v>
      </c>
      <c r="F65" s="92">
        <v>3.6150000000000002E-2</v>
      </c>
      <c r="G65" s="88">
        <f t="shared" si="3"/>
        <v>0.14435000000000001</v>
      </c>
      <c r="H65" s="89">
        <v>139</v>
      </c>
      <c r="I65" s="90" t="s">
        <v>64</v>
      </c>
      <c r="J65" s="74">
        <f t="shared" si="4"/>
        <v>1.3900000000000001E-2</v>
      </c>
      <c r="K65" s="89">
        <v>91</v>
      </c>
      <c r="L65" s="90" t="s">
        <v>64</v>
      </c>
      <c r="M65" s="74">
        <f t="shared" si="0"/>
        <v>9.1000000000000004E-3</v>
      </c>
      <c r="N65" s="89">
        <v>72</v>
      </c>
      <c r="O65" s="90" t="s">
        <v>64</v>
      </c>
      <c r="P65" s="74">
        <f t="shared" si="1"/>
        <v>7.1999999999999998E-3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0.11260000000000001</v>
      </c>
      <c r="F66" s="92">
        <v>3.508E-2</v>
      </c>
      <c r="G66" s="88">
        <f t="shared" si="3"/>
        <v>0.14768000000000001</v>
      </c>
      <c r="H66" s="89">
        <v>151</v>
      </c>
      <c r="I66" s="90" t="s">
        <v>64</v>
      </c>
      <c r="J66" s="74">
        <f t="shared" si="4"/>
        <v>1.5099999999999999E-2</v>
      </c>
      <c r="K66" s="89">
        <v>96</v>
      </c>
      <c r="L66" s="90" t="s">
        <v>64</v>
      </c>
      <c r="M66" s="74">
        <f t="shared" si="0"/>
        <v>9.6000000000000009E-3</v>
      </c>
      <c r="N66" s="89">
        <v>77</v>
      </c>
      <c r="O66" s="90" t="s">
        <v>64</v>
      </c>
      <c r="P66" s="74">
        <f t="shared" si="1"/>
        <v>7.7000000000000002E-3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0.1168</v>
      </c>
      <c r="F67" s="92">
        <v>3.4079999999999999E-2</v>
      </c>
      <c r="G67" s="88">
        <f t="shared" si="3"/>
        <v>0.15088000000000001</v>
      </c>
      <c r="H67" s="89">
        <v>162</v>
      </c>
      <c r="I67" s="90" t="s">
        <v>64</v>
      </c>
      <c r="J67" s="74">
        <f t="shared" si="4"/>
        <v>1.6199999999999999E-2</v>
      </c>
      <c r="K67" s="89">
        <v>101</v>
      </c>
      <c r="L67" s="90" t="s">
        <v>64</v>
      </c>
      <c r="M67" s="74">
        <f t="shared" si="0"/>
        <v>1.0100000000000001E-2</v>
      </c>
      <c r="N67" s="89">
        <v>81</v>
      </c>
      <c r="O67" s="90" t="s">
        <v>64</v>
      </c>
      <c r="P67" s="74">
        <f t="shared" si="1"/>
        <v>8.0999999999999996E-3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0.121</v>
      </c>
      <c r="F68" s="92">
        <v>3.3140000000000003E-2</v>
      </c>
      <c r="G68" s="88">
        <f t="shared" si="3"/>
        <v>0.15414</v>
      </c>
      <c r="H68" s="89">
        <v>174</v>
      </c>
      <c r="I68" s="90" t="s">
        <v>64</v>
      </c>
      <c r="J68" s="74">
        <f t="shared" si="4"/>
        <v>1.7399999999999999E-2</v>
      </c>
      <c r="K68" s="89">
        <v>106</v>
      </c>
      <c r="L68" s="90" t="s">
        <v>64</v>
      </c>
      <c r="M68" s="74">
        <f t="shared" si="0"/>
        <v>1.06E-2</v>
      </c>
      <c r="N68" s="89">
        <v>86</v>
      </c>
      <c r="O68" s="90" t="s">
        <v>64</v>
      </c>
      <c r="P68" s="74">
        <f t="shared" si="1"/>
        <v>8.6E-3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0.1249</v>
      </c>
      <c r="F69" s="92">
        <v>3.2259999999999997E-2</v>
      </c>
      <c r="G69" s="88">
        <f t="shared" si="3"/>
        <v>0.15715999999999999</v>
      </c>
      <c r="H69" s="89">
        <v>185</v>
      </c>
      <c r="I69" s="90" t="s">
        <v>64</v>
      </c>
      <c r="J69" s="74">
        <f t="shared" si="4"/>
        <v>1.8499999999999999E-2</v>
      </c>
      <c r="K69" s="89">
        <v>110</v>
      </c>
      <c r="L69" s="90" t="s">
        <v>64</v>
      </c>
      <c r="M69" s="74">
        <f t="shared" si="0"/>
        <v>1.0999999999999999E-2</v>
      </c>
      <c r="N69" s="89">
        <v>90</v>
      </c>
      <c r="O69" s="90" t="s">
        <v>64</v>
      </c>
      <c r="P69" s="74">
        <f t="shared" si="1"/>
        <v>8.9999999999999993E-3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0.1288</v>
      </c>
      <c r="F70" s="92">
        <v>3.1440000000000003E-2</v>
      </c>
      <c r="G70" s="88">
        <f t="shared" si="3"/>
        <v>0.16023999999999999</v>
      </c>
      <c r="H70" s="89">
        <v>196</v>
      </c>
      <c r="I70" s="90" t="s">
        <v>64</v>
      </c>
      <c r="J70" s="74">
        <f t="shared" si="4"/>
        <v>1.9599999999999999E-2</v>
      </c>
      <c r="K70" s="89">
        <v>115</v>
      </c>
      <c r="L70" s="90" t="s">
        <v>64</v>
      </c>
      <c r="M70" s="74">
        <f t="shared" si="0"/>
        <v>1.15E-2</v>
      </c>
      <c r="N70" s="89">
        <v>94</v>
      </c>
      <c r="O70" s="90" t="s">
        <v>64</v>
      </c>
      <c r="P70" s="74">
        <f t="shared" si="1"/>
        <v>9.4000000000000004E-3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0.13250000000000001</v>
      </c>
      <c r="F71" s="92">
        <v>3.066E-2</v>
      </c>
      <c r="G71" s="88">
        <f t="shared" si="3"/>
        <v>0.16316</v>
      </c>
      <c r="H71" s="89">
        <v>208</v>
      </c>
      <c r="I71" s="90" t="s">
        <v>64</v>
      </c>
      <c r="J71" s="74">
        <f t="shared" si="4"/>
        <v>2.0799999999999999E-2</v>
      </c>
      <c r="K71" s="89">
        <v>119</v>
      </c>
      <c r="L71" s="90" t="s">
        <v>64</v>
      </c>
      <c r="M71" s="74">
        <f t="shared" si="0"/>
        <v>1.1899999999999999E-2</v>
      </c>
      <c r="N71" s="89">
        <v>98</v>
      </c>
      <c r="O71" s="90" t="s">
        <v>64</v>
      </c>
      <c r="P71" s="74">
        <f t="shared" si="1"/>
        <v>9.7999999999999997E-3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0.13969999999999999</v>
      </c>
      <c r="F72" s="92">
        <v>2.9229999999999999E-2</v>
      </c>
      <c r="G72" s="88">
        <f t="shared" si="3"/>
        <v>0.16893</v>
      </c>
      <c r="H72" s="89">
        <v>230</v>
      </c>
      <c r="I72" s="90" t="s">
        <v>64</v>
      </c>
      <c r="J72" s="74">
        <f t="shared" si="4"/>
        <v>2.3E-2</v>
      </c>
      <c r="K72" s="89">
        <v>127</v>
      </c>
      <c r="L72" s="90" t="s">
        <v>64</v>
      </c>
      <c r="M72" s="74">
        <f t="shared" si="0"/>
        <v>1.2699999999999999E-2</v>
      </c>
      <c r="N72" s="89">
        <v>106</v>
      </c>
      <c r="O72" s="90" t="s">
        <v>64</v>
      </c>
      <c r="P72" s="74">
        <f t="shared" si="1"/>
        <v>1.06E-2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0.14810000000000001</v>
      </c>
      <c r="F73" s="92">
        <v>2.7650000000000001E-2</v>
      </c>
      <c r="G73" s="88">
        <f t="shared" si="3"/>
        <v>0.17575000000000002</v>
      </c>
      <c r="H73" s="89">
        <v>258</v>
      </c>
      <c r="I73" s="90" t="s">
        <v>64</v>
      </c>
      <c r="J73" s="74">
        <f t="shared" si="4"/>
        <v>2.58E-2</v>
      </c>
      <c r="K73" s="89">
        <v>137</v>
      </c>
      <c r="L73" s="90" t="s">
        <v>64</v>
      </c>
      <c r="M73" s="74">
        <f t="shared" si="0"/>
        <v>1.37E-2</v>
      </c>
      <c r="N73" s="89">
        <v>115</v>
      </c>
      <c r="O73" s="90" t="s">
        <v>64</v>
      </c>
      <c r="P73" s="74">
        <f t="shared" si="1"/>
        <v>1.15E-2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0.15609999999999999</v>
      </c>
      <c r="F74" s="92">
        <v>2.6259999999999999E-2</v>
      </c>
      <c r="G74" s="88">
        <f t="shared" si="3"/>
        <v>0.18235999999999999</v>
      </c>
      <c r="H74" s="89">
        <v>285</v>
      </c>
      <c r="I74" s="90" t="s">
        <v>64</v>
      </c>
      <c r="J74" s="74">
        <f t="shared" si="4"/>
        <v>2.8499999999999998E-2</v>
      </c>
      <c r="K74" s="89">
        <v>145</v>
      </c>
      <c r="L74" s="90" t="s">
        <v>64</v>
      </c>
      <c r="M74" s="74">
        <f t="shared" si="0"/>
        <v>1.4499999999999999E-2</v>
      </c>
      <c r="N74" s="89">
        <v>124</v>
      </c>
      <c r="O74" s="90" t="s">
        <v>64</v>
      </c>
      <c r="P74" s="74">
        <f t="shared" si="1"/>
        <v>1.24E-2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0.1638</v>
      </c>
      <c r="F75" s="92">
        <v>2.503E-2</v>
      </c>
      <c r="G75" s="88">
        <f t="shared" si="3"/>
        <v>0.18883</v>
      </c>
      <c r="H75" s="89">
        <v>312</v>
      </c>
      <c r="I75" s="90" t="s">
        <v>64</v>
      </c>
      <c r="J75" s="74">
        <f t="shared" si="4"/>
        <v>3.1199999999999999E-2</v>
      </c>
      <c r="K75" s="89">
        <v>154</v>
      </c>
      <c r="L75" s="90" t="s">
        <v>64</v>
      </c>
      <c r="M75" s="74">
        <f t="shared" si="0"/>
        <v>1.54E-2</v>
      </c>
      <c r="N75" s="89">
        <v>132</v>
      </c>
      <c r="O75" s="90" t="s">
        <v>64</v>
      </c>
      <c r="P75" s="74">
        <f t="shared" si="1"/>
        <v>1.32E-2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0.1711</v>
      </c>
      <c r="F76" s="92">
        <v>2.392E-2</v>
      </c>
      <c r="G76" s="88">
        <f t="shared" si="3"/>
        <v>0.19502</v>
      </c>
      <c r="H76" s="89">
        <v>339</v>
      </c>
      <c r="I76" s="90" t="s">
        <v>64</v>
      </c>
      <c r="J76" s="74">
        <f t="shared" si="4"/>
        <v>3.39E-2</v>
      </c>
      <c r="K76" s="89">
        <v>161</v>
      </c>
      <c r="L76" s="90" t="s">
        <v>64</v>
      </c>
      <c r="M76" s="74">
        <f t="shared" si="0"/>
        <v>1.61E-2</v>
      </c>
      <c r="N76" s="89">
        <v>140</v>
      </c>
      <c r="O76" s="90" t="s">
        <v>64</v>
      </c>
      <c r="P76" s="74">
        <f t="shared" si="1"/>
        <v>1.4000000000000002E-2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0.17799999999999999</v>
      </c>
      <c r="F77" s="92">
        <v>2.2929999999999999E-2</v>
      </c>
      <c r="G77" s="88">
        <f t="shared" si="3"/>
        <v>0.20093</v>
      </c>
      <c r="H77" s="89">
        <v>365</v>
      </c>
      <c r="I77" s="90" t="s">
        <v>64</v>
      </c>
      <c r="J77" s="74">
        <f t="shared" si="4"/>
        <v>3.6499999999999998E-2</v>
      </c>
      <c r="K77" s="89">
        <v>168</v>
      </c>
      <c r="L77" s="90" t="s">
        <v>64</v>
      </c>
      <c r="M77" s="74">
        <f t="shared" si="0"/>
        <v>1.6800000000000002E-2</v>
      </c>
      <c r="N77" s="89">
        <v>148</v>
      </c>
      <c r="O77" s="90" t="s">
        <v>64</v>
      </c>
      <c r="P77" s="74">
        <f t="shared" si="1"/>
        <v>1.4799999999999999E-2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0.18479999999999999</v>
      </c>
      <c r="F78" s="92">
        <v>2.2020000000000001E-2</v>
      </c>
      <c r="G78" s="88">
        <f t="shared" si="3"/>
        <v>0.20682</v>
      </c>
      <c r="H78" s="89">
        <v>391</v>
      </c>
      <c r="I78" s="90" t="s">
        <v>64</v>
      </c>
      <c r="J78" s="74">
        <f t="shared" si="4"/>
        <v>3.9100000000000003E-2</v>
      </c>
      <c r="K78" s="89">
        <v>175</v>
      </c>
      <c r="L78" s="90" t="s">
        <v>64</v>
      </c>
      <c r="M78" s="74">
        <f t="shared" si="0"/>
        <v>1.7499999999999998E-2</v>
      </c>
      <c r="N78" s="89">
        <v>155</v>
      </c>
      <c r="O78" s="90" t="s">
        <v>64</v>
      </c>
      <c r="P78" s="74">
        <f t="shared" si="1"/>
        <v>1.55E-2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0.19120000000000001</v>
      </c>
      <c r="F79" s="92">
        <v>2.12E-2</v>
      </c>
      <c r="G79" s="88">
        <f t="shared" si="3"/>
        <v>0.21240000000000001</v>
      </c>
      <c r="H79" s="89">
        <v>417</v>
      </c>
      <c r="I79" s="90" t="s">
        <v>64</v>
      </c>
      <c r="J79" s="74">
        <f t="shared" si="4"/>
        <v>4.1700000000000001E-2</v>
      </c>
      <c r="K79" s="89">
        <v>182</v>
      </c>
      <c r="L79" s="90" t="s">
        <v>64</v>
      </c>
      <c r="M79" s="74">
        <f t="shared" si="0"/>
        <v>1.8200000000000001E-2</v>
      </c>
      <c r="N79" s="89">
        <v>162</v>
      </c>
      <c r="O79" s="90" t="s">
        <v>64</v>
      </c>
      <c r="P79" s="74">
        <f t="shared" si="1"/>
        <v>1.6199999999999999E-2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0.19750000000000001</v>
      </c>
      <c r="F80" s="92">
        <v>2.044E-2</v>
      </c>
      <c r="G80" s="88">
        <f t="shared" si="3"/>
        <v>0.21794000000000002</v>
      </c>
      <c r="H80" s="89">
        <v>442</v>
      </c>
      <c r="I80" s="90" t="s">
        <v>64</v>
      </c>
      <c r="J80" s="74">
        <f t="shared" si="4"/>
        <v>4.4200000000000003E-2</v>
      </c>
      <c r="K80" s="89">
        <v>188</v>
      </c>
      <c r="L80" s="90" t="s">
        <v>64</v>
      </c>
      <c r="M80" s="74">
        <f t="shared" si="0"/>
        <v>1.8800000000000001E-2</v>
      </c>
      <c r="N80" s="89">
        <v>169</v>
      </c>
      <c r="O80" s="90" t="s">
        <v>64</v>
      </c>
      <c r="P80" s="74">
        <f t="shared" si="1"/>
        <v>1.6900000000000002E-2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0.20860000000000001</v>
      </c>
      <c r="F81" s="92">
        <v>1.9109999999999999E-2</v>
      </c>
      <c r="G81" s="88">
        <f t="shared" si="3"/>
        <v>0.22771</v>
      </c>
      <c r="H81" s="89">
        <v>492</v>
      </c>
      <c r="I81" s="90" t="s">
        <v>64</v>
      </c>
      <c r="J81" s="74">
        <f t="shared" si="4"/>
        <v>4.9200000000000001E-2</v>
      </c>
      <c r="K81" s="89">
        <v>199</v>
      </c>
      <c r="L81" s="90" t="s">
        <v>64</v>
      </c>
      <c r="M81" s="74">
        <f t="shared" si="0"/>
        <v>1.9900000000000001E-2</v>
      </c>
      <c r="N81" s="89">
        <v>181</v>
      </c>
      <c r="O81" s="90" t="s">
        <v>64</v>
      </c>
      <c r="P81" s="74">
        <f t="shared" si="1"/>
        <v>1.8099999999999998E-2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0.21909999999999999</v>
      </c>
      <c r="F82" s="92">
        <v>1.796E-2</v>
      </c>
      <c r="G82" s="88">
        <f t="shared" si="3"/>
        <v>0.23705999999999999</v>
      </c>
      <c r="H82" s="89">
        <v>541</v>
      </c>
      <c r="I82" s="90" t="s">
        <v>64</v>
      </c>
      <c r="J82" s="74">
        <f t="shared" si="4"/>
        <v>5.4100000000000002E-2</v>
      </c>
      <c r="K82" s="89">
        <v>209</v>
      </c>
      <c r="L82" s="90" t="s">
        <v>64</v>
      </c>
      <c r="M82" s="74">
        <f t="shared" si="0"/>
        <v>2.0899999999999998E-2</v>
      </c>
      <c r="N82" s="89">
        <v>193</v>
      </c>
      <c r="O82" s="90" t="s">
        <v>64</v>
      </c>
      <c r="P82" s="74">
        <f t="shared" si="1"/>
        <v>1.9300000000000001E-2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0.22900000000000001</v>
      </c>
      <c r="F83" s="92">
        <v>1.6959999999999999E-2</v>
      </c>
      <c r="G83" s="88">
        <f t="shared" si="3"/>
        <v>0.24596000000000001</v>
      </c>
      <c r="H83" s="89">
        <v>588</v>
      </c>
      <c r="I83" s="90" t="s">
        <v>64</v>
      </c>
      <c r="J83" s="74">
        <f t="shared" si="4"/>
        <v>5.8799999999999998E-2</v>
      </c>
      <c r="K83" s="89">
        <v>218</v>
      </c>
      <c r="L83" s="90" t="s">
        <v>64</v>
      </c>
      <c r="M83" s="74">
        <f t="shared" si="0"/>
        <v>2.18E-2</v>
      </c>
      <c r="N83" s="89">
        <v>204</v>
      </c>
      <c r="O83" s="90" t="s">
        <v>64</v>
      </c>
      <c r="P83" s="74">
        <f t="shared" si="1"/>
        <v>2.0399999999999998E-2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0.23849999999999999</v>
      </c>
      <c r="F84" s="92">
        <v>1.6080000000000001E-2</v>
      </c>
      <c r="G84" s="88">
        <f t="shared" si="3"/>
        <v>0.25457999999999997</v>
      </c>
      <c r="H84" s="89">
        <v>635</v>
      </c>
      <c r="I84" s="90" t="s">
        <v>64</v>
      </c>
      <c r="J84" s="74">
        <f t="shared" si="4"/>
        <v>6.3500000000000001E-2</v>
      </c>
      <c r="K84" s="89">
        <v>227</v>
      </c>
      <c r="L84" s="90" t="s">
        <v>64</v>
      </c>
      <c r="M84" s="74">
        <f t="shared" ref="M84:M147" si="6">K84/1000/10</f>
        <v>2.2700000000000001E-2</v>
      </c>
      <c r="N84" s="89">
        <v>214</v>
      </c>
      <c r="O84" s="90" t="s">
        <v>64</v>
      </c>
      <c r="P84" s="74">
        <f t="shared" ref="P84:P147" si="7">N84/1000/10</f>
        <v>2.1399999999999999E-2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0.24759999999999999</v>
      </c>
      <c r="F85" s="92">
        <v>1.5299999999999999E-2</v>
      </c>
      <c r="G85" s="88">
        <f t="shared" ref="G85:G148" si="8">E85+F85</f>
        <v>0.26289999999999997</v>
      </c>
      <c r="H85" s="89">
        <v>680</v>
      </c>
      <c r="I85" s="90" t="s">
        <v>64</v>
      </c>
      <c r="J85" s="74">
        <f t="shared" ref="J85:J124" si="9">H85/1000/10</f>
        <v>6.8000000000000005E-2</v>
      </c>
      <c r="K85" s="89">
        <v>235</v>
      </c>
      <c r="L85" s="90" t="s">
        <v>64</v>
      </c>
      <c r="M85" s="74">
        <f t="shared" si="6"/>
        <v>2.35E-2</v>
      </c>
      <c r="N85" s="89">
        <v>224</v>
      </c>
      <c r="O85" s="90" t="s">
        <v>64</v>
      </c>
      <c r="P85" s="74">
        <f t="shared" si="7"/>
        <v>2.24E-2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0.25629999999999997</v>
      </c>
      <c r="F86" s="92">
        <v>1.461E-2</v>
      </c>
      <c r="G86" s="88">
        <f t="shared" si="8"/>
        <v>0.27090999999999998</v>
      </c>
      <c r="H86" s="89">
        <v>725</v>
      </c>
      <c r="I86" s="90" t="s">
        <v>64</v>
      </c>
      <c r="J86" s="74">
        <f t="shared" si="9"/>
        <v>7.2499999999999995E-2</v>
      </c>
      <c r="K86" s="89">
        <v>242</v>
      </c>
      <c r="L86" s="90" t="s">
        <v>64</v>
      </c>
      <c r="M86" s="74">
        <f t="shared" si="6"/>
        <v>2.4199999999999999E-2</v>
      </c>
      <c r="N86" s="89">
        <v>233</v>
      </c>
      <c r="O86" s="90" t="s">
        <v>64</v>
      </c>
      <c r="P86" s="74">
        <f t="shared" si="7"/>
        <v>2.3300000000000001E-2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0.27279999999999999</v>
      </c>
      <c r="F87" s="92">
        <v>1.341E-2</v>
      </c>
      <c r="G87" s="88">
        <f t="shared" si="8"/>
        <v>0.28620999999999996</v>
      </c>
      <c r="H87" s="89">
        <v>812</v>
      </c>
      <c r="I87" s="90" t="s">
        <v>64</v>
      </c>
      <c r="J87" s="74">
        <f t="shared" si="9"/>
        <v>8.1200000000000008E-2</v>
      </c>
      <c r="K87" s="89">
        <v>255</v>
      </c>
      <c r="L87" s="90" t="s">
        <v>64</v>
      </c>
      <c r="M87" s="74">
        <f t="shared" si="6"/>
        <v>2.5500000000000002E-2</v>
      </c>
      <c r="N87" s="89">
        <v>251</v>
      </c>
      <c r="O87" s="90" t="s">
        <v>64</v>
      </c>
      <c r="P87" s="74">
        <f t="shared" si="7"/>
        <v>2.5100000000000001E-2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0.28810000000000002</v>
      </c>
      <c r="F88" s="92">
        <v>1.242E-2</v>
      </c>
      <c r="G88" s="88">
        <f t="shared" si="8"/>
        <v>0.30052000000000001</v>
      </c>
      <c r="H88" s="89">
        <v>896</v>
      </c>
      <c r="I88" s="90" t="s">
        <v>64</v>
      </c>
      <c r="J88" s="74">
        <f t="shared" si="9"/>
        <v>8.9599999999999999E-2</v>
      </c>
      <c r="K88" s="89">
        <v>267</v>
      </c>
      <c r="L88" s="90" t="s">
        <v>64</v>
      </c>
      <c r="M88" s="74">
        <f t="shared" si="6"/>
        <v>2.6700000000000002E-2</v>
      </c>
      <c r="N88" s="89">
        <v>266</v>
      </c>
      <c r="O88" s="90" t="s">
        <v>64</v>
      </c>
      <c r="P88" s="74">
        <f t="shared" si="7"/>
        <v>2.6600000000000002E-2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0.30259999999999998</v>
      </c>
      <c r="F89" s="92">
        <v>1.158E-2</v>
      </c>
      <c r="G89" s="88">
        <f t="shared" si="8"/>
        <v>0.31417999999999996</v>
      </c>
      <c r="H89" s="89">
        <v>977</v>
      </c>
      <c r="I89" s="90" t="s">
        <v>64</v>
      </c>
      <c r="J89" s="74">
        <f t="shared" si="9"/>
        <v>9.7699999999999995E-2</v>
      </c>
      <c r="K89" s="89">
        <v>277</v>
      </c>
      <c r="L89" s="90" t="s">
        <v>64</v>
      </c>
      <c r="M89" s="74">
        <f t="shared" si="6"/>
        <v>2.7700000000000002E-2</v>
      </c>
      <c r="N89" s="89">
        <v>280</v>
      </c>
      <c r="O89" s="90" t="s">
        <v>64</v>
      </c>
      <c r="P89" s="74">
        <f t="shared" si="7"/>
        <v>2.8000000000000004E-2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0.31630000000000003</v>
      </c>
      <c r="F90" s="92">
        <v>1.086E-2</v>
      </c>
      <c r="G90" s="88">
        <f t="shared" si="8"/>
        <v>0.32716000000000001</v>
      </c>
      <c r="H90" s="89">
        <v>1056</v>
      </c>
      <c r="I90" s="90" t="s">
        <v>64</v>
      </c>
      <c r="J90" s="74">
        <f t="shared" si="9"/>
        <v>0.1056</v>
      </c>
      <c r="K90" s="89">
        <v>286</v>
      </c>
      <c r="L90" s="90" t="s">
        <v>64</v>
      </c>
      <c r="M90" s="74">
        <f t="shared" si="6"/>
        <v>2.8599999999999997E-2</v>
      </c>
      <c r="N90" s="89">
        <v>294</v>
      </c>
      <c r="O90" s="90" t="s">
        <v>64</v>
      </c>
      <c r="P90" s="74">
        <f t="shared" si="7"/>
        <v>2.9399999999999999E-2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0.32919999999999999</v>
      </c>
      <c r="F91" s="92">
        <v>1.023E-2</v>
      </c>
      <c r="G91" s="88">
        <f t="shared" si="8"/>
        <v>0.33943000000000001</v>
      </c>
      <c r="H91" s="89">
        <v>1132</v>
      </c>
      <c r="I91" s="90" t="s">
        <v>64</v>
      </c>
      <c r="J91" s="74">
        <f t="shared" si="9"/>
        <v>0.1132</v>
      </c>
      <c r="K91" s="89">
        <v>294</v>
      </c>
      <c r="L91" s="90" t="s">
        <v>64</v>
      </c>
      <c r="M91" s="74">
        <f t="shared" si="6"/>
        <v>2.9399999999999999E-2</v>
      </c>
      <c r="N91" s="89">
        <v>306</v>
      </c>
      <c r="O91" s="90" t="s">
        <v>64</v>
      </c>
      <c r="P91" s="74">
        <f t="shared" si="7"/>
        <v>3.0599999999999999E-2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0.34160000000000001</v>
      </c>
      <c r="F92" s="92">
        <v>9.6849999999999992E-3</v>
      </c>
      <c r="G92" s="88">
        <f t="shared" si="8"/>
        <v>0.35128500000000001</v>
      </c>
      <c r="H92" s="89">
        <v>1207</v>
      </c>
      <c r="I92" s="90" t="s">
        <v>64</v>
      </c>
      <c r="J92" s="74">
        <f t="shared" si="9"/>
        <v>0.1207</v>
      </c>
      <c r="K92" s="89">
        <v>302</v>
      </c>
      <c r="L92" s="90" t="s">
        <v>64</v>
      </c>
      <c r="M92" s="74">
        <f t="shared" si="6"/>
        <v>3.0199999999999998E-2</v>
      </c>
      <c r="N92" s="89">
        <v>317</v>
      </c>
      <c r="O92" s="90" t="s">
        <v>64</v>
      </c>
      <c r="P92" s="74">
        <f t="shared" si="7"/>
        <v>3.1699999999999999E-2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0.35339999999999999</v>
      </c>
      <c r="F93" s="92">
        <v>9.1990000000000006E-3</v>
      </c>
      <c r="G93" s="88">
        <f t="shared" si="8"/>
        <v>0.362599</v>
      </c>
      <c r="H93" s="89">
        <v>1279</v>
      </c>
      <c r="I93" s="90" t="s">
        <v>64</v>
      </c>
      <c r="J93" s="74">
        <f t="shared" si="9"/>
        <v>0.12789999999999999</v>
      </c>
      <c r="K93" s="89">
        <v>309</v>
      </c>
      <c r="L93" s="90" t="s">
        <v>64</v>
      </c>
      <c r="M93" s="74">
        <f t="shared" si="6"/>
        <v>3.09E-2</v>
      </c>
      <c r="N93" s="89">
        <v>328</v>
      </c>
      <c r="O93" s="90" t="s">
        <v>64</v>
      </c>
      <c r="P93" s="74">
        <f t="shared" si="7"/>
        <v>3.2800000000000003E-2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0.36459999999999998</v>
      </c>
      <c r="F94" s="92">
        <v>8.7650000000000002E-3</v>
      </c>
      <c r="G94" s="88">
        <f t="shared" si="8"/>
        <v>0.373365</v>
      </c>
      <c r="H94" s="89">
        <v>1350</v>
      </c>
      <c r="I94" s="90" t="s">
        <v>64</v>
      </c>
      <c r="J94" s="74">
        <f t="shared" si="9"/>
        <v>0.13500000000000001</v>
      </c>
      <c r="K94" s="89">
        <v>315</v>
      </c>
      <c r="L94" s="90" t="s">
        <v>64</v>
      </c>
      <c r="M94" s="74">
        <f t="shared" si="6"/>
        <v>3.15E-2</v>
      </c>
      <c r="N94" s="89">
        <v>338</v>
      </c>
      <c r="O94" s="90" t="s">
        <v>64</v>
      </c>
      <c r="P94" s="74">
        <f t="shared" si="7"/>
        <v>3.3800000000000004E-2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0.3755</v>
      </c>
      <c r="F95" s="92">
        <v>8.3739999999999995E-3</v>
      </c>
      <c r="G95" s="88">
        <f t="shared" si="8"/>
        <v>0.38387399999999999</v>
      </c>
      <c r="H95" s="89">
        <v>1419</v>
      </c>
      <c r="I95" s="90" t="s">
        <v>64</v>
      </c>
      <c r="J95" s="74">
        <f t="shared" si="9"/>
        <v>0.1419</v>
      </c>
      <c r="K95" s="89">
        <v>321</v>
      </c>
      <c r="L95" s="90" t="s">
        <v>64</v>
      </c>
      <c r="M95" s="74">
        <f t="shared" si="6"/>
        <v>3.2100000000000004E-2</v>
      </c>
      <c r="N95" s="89">
        <v>347</v>
      </c>
      <c r="O95" s="90" t="s">
        <v>64</v>
      </c>
      <c r="P95" s="74">
        <f t="shared" si="7"/>
        <v>3.4699999999999995E-2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0.38590000000000002</v>
      </c>
      <c r="F96" s="92">
        <v>8.0210000000000004E-3</v>
      </c>
      <c r="G96" s="88">
        <f t="shared" si="8"/>
        <v>0.39392100000000002</v>
      </c>
      <c r="H96" s="89">
        <v>1486</v>
      </c>
      <c r="I96" s="90" t="s">
        <v>64</v>
      </c>
      <c r="J96" s="74">
        <f t="shared" si="9"/>
        <v>0.14860000000000001</v>
      </c>
      <c r="K96" s="89">
        <v>327</v>
      </c>
      <c r="L96" s="90" t="s">
        <v>64</v>
      </c>
      <c r="M96" s="74">
        <f t="shared" si="6"/>
        <v>3.27E-2</v>
      </c>
      <c r="N96" s="89">
        <v>356</v>
      </c>
      <c r="O96" s="90" t="s">
        <v>64</v>
      </c>
      <c r="P96" s="74">
        <f t="shared" si="7"/>
        <v>3.56E-2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0.39589999999999997</v>
      </c>
      <c r="F97" s="92">
        <v>7.7000000000000002E-3</v>
      </c>
      <c r="G97" s="88">
        <f t="shared" si="8"/>
        <v>0.40359999999999996</v>
      </c>
      <c r="H97" s="89">
        <v>1553</v>
      </c>
      <c r="I97" s="90" t="s">
        <v>64</v>
      </c>
      <c r="J97" s="74">
        <f t="shared" si="9"/>
        <v>0.15529999999999999</v>
      </c>
      <c r="K97" s="89">
        <v>332</v>
      </c>
      <c r="L97" s="90" t="s">
        <v>64</v>
      </c>
      <c r="M97" s="74">
        <f t="shared" si="6"/>
        <v>3.32E-2</v>
      </c>
      <c r="N97" s="89">
        <v>364</v>
      </c>
      <c r="O97" s="90" t="s">
        <v>64</v>
      </c>
      <c r="P97" s="74">
        <f t="shared" si="7"/>
        <v>3.6400000000000002E-2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0.4148</v>
      </c>
      <c r="F98" s="92">
        <v>7.1370000000000001E-3</v>
      </c>
      <c r="G98" s="88">
        <f t="shared" si="8"/>
        <v>0.42193700000000001</v>
      </c>
      <c r="H98" s="89">
        <v>1681</v>
      </c>
      <c r="I98" s="90" t="s">
        <v>64</v>
      </c>
      <c r="J98" s="74">
        <f t="shared" si="9"/>
        <v>0.1681</v>
      </c>
      <c r="K98" s="89">
        <v>341</v>
      </c>
      <c r="L98" s="90" t="s">
        <v>64</v>
      </c>
      <c r="M98" s="74">
        <f t="shared" si="6"/>
        <v>3.4100000000000005E-2</v>
      </c>
      <c r="N98" s="89">
        <v>380</v>
      </c>
      <c r="O98" s="90" t="s">
        <v>64</v>
      </c>
      <c r="P98" s="74">
        <f t="shared" si="7"/>
        <v>3.7999999999999999E-2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0.43669999999999998</v>
      </c>
      <c r="F99" s="92">
        <v>6.5500000000000003E-3</v>
      </c>
      <c r="G99" s="88">
        <f t="shared" si="8"/>
        <v>0.44324999999999998</v>
      </c>
      <c r="H99" s="89">
        <v>1836</v>
      </c>
      <c r="I99" s="90" t="s">
        <v>64</v>
      </c>
      <c r="J99" s="74">
        <f t="shared" si="9"/>
        <v>0.18360000000000001</v>
      </c>
      <c r="K99" s="89">
        <v>352</v>
      </c>
      <c r="L99" s="90" t="s">
        <v>64</v>
      </c>
      <c r="M99" s="74">
        <f t="shared" si="6"/>
        <v>3.5199999999999995E-2</v>
      </c>
      <c r="N99" s="89">
        <v>397</v>
      </c>
      <c r="O99" s="90" t="s">
        <v>64</v>
      </c>
      <c r="P99" s="74">
        <f t="shared" si="7"/>
        <v>3.9699999999999999E-2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0.45679999999999998</v>
      </c>
      <c r="F100" s="92">
        <v>6.0619999999999997E-3</v>
      </c>
      <c r="G100" s="88">
        <f t="shared" si="8"/>
        <v>0.462862</v>
      </c>
      <c r="H100" s="89">
        <v>1984</v>
      </c>
      <c r="I100" s="90" t="s">
        <v>64</v>
      </c>
      <c r="J100" s="74">
        <f t="shared" si="9"/>
        <v>0.19839999999999999</v>
      </c>
      <c r="K100" s="89">
        <v>361</v>
      </c>
      <c r="L100" s="90" t="s">
        <v>64</v>
      </c>
      <c r="M100" s="74">
        <f t="shared" si="6"/>
        <v>3.61E-2</v>
      </c>
      <c r="N100" s="89">
        <v>413</v>
      </c>
      <c r="O100" s="90" t="s">
        <v>64</v>
      </c>
      <c r="P100" s="74">
        <f t="shared" si="7"/>
        <v>4.1299999999999996E-2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0.47539999999999999</v>
      </c>
      <c r="F101" s="92">
        <v>5.6480000000000002E-3</v>
      </c>
      <c r="G101" s="88">
        <f t="shared" si="8"/>
        <v>0.48104799999999998</v>
      </c>
      <c r="H101" s="89">
        <v>2128</v>
      </c>
      <c r="I101" s="90" t="s">
        <v>64</v>
      </c>
      <c r="J101" s="74">
        <f t="shared" si="9"/>
        <v>0.21280000000000002</v>
      </c>
      <c r="K101" s="89">
        <v>369</v>
      </c>
      <c r="L101" s="90" t="s">
        <v>64</v>
      </c>
      <c r="M101" s="74">
        <f t="shared" si="6"/>
        <v>3.6900000000000002E-2</v>
      </c>
      <c r="N101" s="89">
        <v>427</v>
      </c>
      <c r="O101" s="90" t="s">
        <v>64</v>
      </c>
      <c r="P101" s="74">
        <f t="shared" si="7"/>
        <v>4.2700000000000002E-2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0.49259999999999998</v>
      </c>
      <c r="F102" s="92">
        <v>5.2919999999999998E-3</v>
      </c>
      <c r="G102" s="88">
        <f t="shared" si="8"/>
        <v>0.497892</v>
      </c>
      <c r="H102" s="89">
        <v>2266</v>
      </c>
      <c r="I102" s="90" t="s">
        <v>64</v>
      </c>
      <c r="J102" s="74">
        <f t="shared" si="9"/>
        <v>0.2266</v>
      </c>
      <c r="K102" s="89">
        <v>376</v>
      </c>
      <c r="L102" s="90" t="s">
        <v>64</v>
      </c>
      <c r="M102" s="74">
        <f t="shared" si="6"/>
        <v>3.7600000000000001E-2</v>
      </c>
      <c r="N102" s="89">
        <v>440</v>
      </c>
      <c r="O102" s="90" t="s">
        <v>64</v>
      </c>
      <c r="P102" s="74">
        <f t="shared" si="7"/>
        <v>4.3999999999999997E-2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0.50860000000000005</v>
      </c>
      <c r="F103" s="92">
        <v>4.9829999999999996E-3</v>
      </c>
      <c r="G103" s="88">
        <f t="shared" si="8"/>
        <v>0.51358300000000001</v>
      </c>
      <c r="H103" s="89">
        <v>2401</v>
      </c>
      <c r="I103" s="90" t="s">
        <v>64</v>
      </c>
      <c r="J103" s="74">
        <f t="shared" si="9"/>
        <v>0.24009999999999998</v>
      </c>
      <c r="K103" s="89">
        <v>382</v>
      </c>
      <c r="L103" s="90" t="s">
        <v>64</v>
      </c>
      <c r="M103" s="74">
        <f t="shared" si="6"/>
        <v>3.8199999999999998E-2</v>
      </c>
      <c r="N103" s="89">
        <v>452</v>
      </c>
      <c r="O103" s="90" t="s">
        <v>64</v>
      </c>
      <c r="P103" s="74">
        <f t="shared" si="7"/>
        <v>4.5200000000000004E-2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0.52349999999999997</v>
      </c>
      <c r="F104" s="92">
        <v>4.7109999999999999E-3</v>
      </c>
      <c r="G104" s="88">
        <f t="shared" si="8"/>
        <v>0.52821099999999999</v>
      </c>
      <c r="H104" s="89">
        <v>2532</v>
      </c>
      <c r="I104" s="90" t="s">
        <v>64</v>
      </c>
      <c r="J104" s="74">
        <f t="shared" si="9"/>
        <v>0.25319999999999998</v>
      </c>
      <c r="K104" s="89">
        <v>388</v>
      </c>
      <c r="L104" s="90" t="s">
        <v>64</v>
      </c>
      <c r="M104" s="74">
        <f t="shared" si="6"/>
        <v>3.8800000000000001E-2</v>
      </c>
      <c r="N104" s="89">
        <v>464</v>
      </c>
      <c r="O104" s="90" t="s">
        <v>64</v>
      </c>
      <c r="P104" s="74">
        <f t="shared" si="7"/>
        <v>4.6400000000000004E-2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0.5373</v>
      </c>
      <c r="F105" s="92">
        <v>4.47E-3</v>
      </c>
      <c r="G105" s="88">
        <f t="shared" si="8"/>
        <v>0.54176999999999997</v>
      </c>
      <c r="H105" s="89">
        <v>2661</v>
      </c>
      <c r="I105" s="90" t="s">
        <v>64</v>
      </c>
      <c r="J105" s="74">
        <f t="shared" si="9"/>
        <v>0.2661</v>
      </c>
      <c r="K105" s="89">
        <v>394</v>
      </c>
      <c r="L105" s="90" t="s">
        <v>64</v>
      </c>
      <c r="M105" s="74">
        <f t="shared" si="6"/>
        <v>3.9400000000000004E-2</v>
      </c>
      <c r="N105" s="89">
        <v>474</v>
      </c>
      <c r="O105" s="90" t="s">
        <v>64</v>
      </c>
      <c r="P105" s="74">
        <f t="shared" si="7"/>
        <v>4.7399999999999998E-2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0.55030000000000001</v>
      </c>
      <c r="F106" s="92">
        <v>4.2550000000000001E-3</v>
      </c>
      <c r="G106" s="88">
        <f t="shared" si="8"/>
        <v>0.55455500000000002</v>
      </c>
      <c r="H106" s="89">
        <v>2786</v>
      </c>
      <c r="I106" s="90" t="s">
        <v>64</v>
      </c>
      <c r="J106" s="74">
        <f t="shared" si="9"/>
        <v>0.27860000000000001</v>
      </c>
      <c r="K106" s="89">
        <v>399</v>
      </c>
      <c r="L106" s="90" t="s">
        <v>64</v>
      </c>
      <c r="M106" s="74">
        <f t="shared" si="6"/>
        <v>3.9900000000000005E-2</v>
      </c>
      <c r="N106" s="89">
        <v>484</v>
      </c>
      <c r="O106" s="90" t="s">
        <v>64</v>
      </c>
      <c r="P106" s="74">
        <f t="shared" si="7"/>
        <v>4.8399999999999999E-2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0.57369999999999999</v>
      </c>
      <c r="F107" s="92">
        <v>3.8860000000000001E-3</v>
      </c>
      <c r="G107" s="88">
        <f t="shared" si="8"/>
        <v>0.57758599999999993</v>
      </c>
      <c r="H107" s="89">
        <v>3030</v>
      </c>
      <c r="I107" s="90" t="s">
        <v>64</v>
      </c>
      <c r="J107" s="74">
        <f t="shared" si="9"/>
        <v>0.30299999999999999</v>
      </c>
      <c r="K107" s="89">
        <v>409</v>
      </c>
      <c r="L107" s="90" t="s">
        <v>64</v>
      </c>
      <c r="M107" s="74">
        <f t="shared" si="6"/>
        <v>4.0899999999999999E-2</v>
      </c>
      <c r="N107" s="89">
        <v>502</v>
      </c>
      <c r="O107" s="90" t="s">
        <v>64</v>
      </c>
      <c r="P107" s="74">
        <f t="shared" si="7"/>
        <v>5.0200000000000002E-2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0.59430000000000005</v>
      </c>
      <c r="F108" s="92">
        <v>3.581E-3</v>
      </c>
      <c r="G108" s="88">
        <f t="shared" si="8"/>
        <v>0.597881</v>
      </c>
      <c r="H108" s="89">
        <v>3265</v>
      </c>
      <c r="I108" s="90" t="s">
        <v>64</v>
      </c>
      <c r="J108" s="74">
        <f t="shared" si="9"/>
        <v>0.32650000000000001</v>
      </c>
      <c r="K108" s="89">
        <v>417</v>
      </c>
      <c r="L108" s="90" t="s">
        <v>64</v>
      </c>
      <c r="M108" s="74">
        <f t="shared" si="6"/>
        <v>4.1700000000000001E-2</v>
      </c>
      <c r="N108" s="89">
        <v>518</v>
      </c>
      <c r="O108" s="90" t="s">
        <v>64</v>
      </c>
      <c r="P108" s="74">
        <f t="shared" si="7"/>
        <v>5.1799999999999999E-2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0.61260000000000003</v>
      </c>
      <c r="F109" s="92">
        <v>3.3249999999999998E-3</v>
      </c>
      <c r="G109" s="88">
        <f t="shared" si="8"/>
        <v>0.61592500000000006</v>
      </c>
      <c r="H109" s="89">
        <v>3494</v>
      </c>
      <c r="I109" s="90" t="s">
        <v>64</v>
      </c>
      <c r="J109" s="74">
        <f t="shared" si="9"/>
        <v>0.34940000000000004</v>
      </c>
      <c r="K109" s="89">
        <v>425</v>
      </c>
      <c r="L109" s="90" t="s">
        <v>64</v>
      </c>
      <c r="M109" s="74">
        <f t="shared" si="6"/>
        <v>4.2499999999999996E-2</v>
      </c>
      <c r="N109" s="89">
        <v>533</v>
      </c>
      <c r="O109" s="90" t="s">
        <v>64</v>
      </c>
      <c r="P109" s="74">
        <f t="shared" si="7"/>
        <v>5.33E-2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0.62880000000000003</v>
      </c>
      <c r="F110" s="92">
        <v>3.1059999999999998E-3</v>
      </c>
      <c r="G110" s="88">
        <f t="shared" si="8"/>
        <v>0.63190600000000008</v>
      </c>
      <c r="H110" s="89">
        <v>3716</v>
      </c>
      <c r="I110" s="90" t="s">
        <v>64</v>
      </c>
      <c r="J110" s="76">
        <f t="shared" si="9"/>
        <v>0.37160000000000004</v>
      </c>
      <c r="K110" s="89">
        <v>432</v>
      </c>
      <c r="L110" s="90" t="s">
        <v>64</v>
      </c>
      <c r="M110" s="74">
        <f t="shared" si="6"/>
        <v>4.3200000000000002E-2</v>
      </c>
      <c r="N110" s="89">
        <v>547</v>
      </c>
      <c r="O110" s="90" t="s">
        <v>64</v>
      </c>
      <c r="P110" s="74">
        <f t="shared" si="7"/>
        <v>5.4700000000000006E-2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0.64329999999999998</v>
      </c>
      <c r="F111" s="92">
        <v>2.9160000000000002E-3</v>
      </c>
      <c r="G111" s="88">
        <f t="shared" si="8"/>
        <v>0.64621600000000001</v>
      </c>
      <c r="H111" s="89">
        <v>3934</v>
      </c>
      <c r="I111" s="90" t="s">
        <v>64</v>
      </c>
      <c r="J111" s="76">
        <f t="shared" si="9"/>
        <v>0.39340000000000003</v>
      </c>
      <c r="K111" s="89">
        <v>438</v>
      </c>
      <c r="L111" s="90" t="s">
        <v>64</v>
      </c>
      <c r="M111" s="74">
        <f t="shared" si="6"/>
        <v>4.3799999999999999E-2</v>
      </c>
      <c r="N111" s="89">
        <v>560</v>
      </c>
      <c r="O111" s="90" t="s">
        <v>64</v>
      </c>
      <c r="P111" s="74">
        <f t="shared" si="7"/>
        <v>5.6000000000000008E-2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0.65629999999999999</v>
      </c>
      <c r="F112" s="92">
        <v>2.7499999999999998E-3</v>
      </c>
      <c r="G112" s="88">
        <f t="shared" si="8"/>
        <v>0.65905000000000002</v>
      </c>
      <c r="H112" s="89">
        <v>4148</v>
      </c>
      <c r="I112" s="90" t="s">
        <v>64</v>
      </c>
      <c r="J112" s="76">
        <f t="shared" si="9"/>
        <v>0.41479999999999995</v>
      </c>
      <c r="K112" s="89">
        <v>444</v>
      </c>
      <c r="L112" s="90" t="s">
        <v>64</v>
      </c>
      <c r="M112" s="74">
        <f t="shared" si="6"/>
        <v>4.4400000000000002E-2</v>
      </c>
      <c r="N112" s="89">
        <v>571</v>
      </c>
      <c r="O112" s="90" t="s">
        <v>64</v>
      </c>
      <c r="P112" s="74">
        <f t="shared" si="7"/>
        <v>5.7099999999999998E-2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0.67859999999999998</v>
      </c>
      <c r="F113" s="92">
        <v>2.4729999999999999E-3</v>
      </c>
      <c r="G113" s="88">
        <f t="shared" si="8"/>
        <v>0.68107299999999993</v>
      </c>
      <c r="H113" s="89">
        <v>4565</v>
      </c>
      <c r="I113" s="90" t="s">
        <v>64</v>
      </c>
      <c r="J113" s="76">
        <f t="shared" si="9"/>
        <v>0.45650000000000002</v>
      </c>
      <c r="K113" s="89">
        <v>457</v>
      </c>
      <c r="L113" s="90" t="s">
        <v>64</v>
      </c>
      <c r="M113" s="74">
        <f t="shared" si="6"/>
        <v>4.5700000000000005E-2</v>
      </c>
      <c r="N113" s="89">
        <v>593</v>
      </c>
      <c r="O113" s="90" t="s">
        <v>64</v>
      </c>
      <c r="P113" s="74">
        <f t="shared" si="7"/>
        <v>5.9299999999999999E-2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0.69669999999999999</v>
      </c>
      <c r="F114" s="92">
        <v>2.2499999999999998E-3</v>
      </c>
      <c r="G114" s="88">
        <f t="shared" si="8"/>
        <v>0.69894999999999996</v>
      </c>
      <c r="H114" s="89">
        <v>4971</v>
      </c>
      <c r="I114" s="90" t="s">
        <v>64</v>
      </c>
      <c r="J114" s="76">
        <f t="shared" si="9"/>
        <v>0.49709999999999999</v>
      </c>
      <c r="K114" s="89">
        <v>468</v>
      </c>
      <c r="L114" s="90" t="s">
        <v>64</v>
      </c>
      <c r="M114" s="74">
        <f t="shared" si="6"/>
        <v>4.6800000000000001E-2</v>
      </c>
      <c r="N114" s="89">
        <v>613</v>
      </c>
      <c r="O114" s="90" t="s">
        <v>64</v>
      </c>
      <c r="P114" s="74">
        <f t="shared" si="7"/>
        <v>6.13E-2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0.71130000000000004</v>
      </c>
      <c r="F115" s="92">
        <v>2.0669999999999998E-3</v>
      </c>
      <c r="G115" s="88">
        <f t="shared" si="8"/>
        <v>0.71336700000000008</v>
      </c>
      <c r="H115" s="89">
        <v>5369</v>
      </c>
      <c r="I115" s="90" t="s">
        <v>64</v>
      </c>
      <c r="J115" s="76">
        <f t="shared" si="9"/>
        <v>0.53689999999999993</v>
      </c>
      <c r="K115" s="89">
        <v>478</v>
      </c>
      <c r="L115" s="90" t="s">
        <v>64</v>
      </c>
      <c r="M115" s="74">
        <f t="shared" si="6"/>
        <v>4.7799999999999995E-2</v>
      </c>
      <c r="N115" s="89">
        <v>631</v>
      </c>
      <c r="O115" s="90" t="s">
        <v>64</v>
      </c>
      <c r="P115" s="74">
        <f t="shared" si="7"/>
        <v>6.3100000000000003E-2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0.72289999999999999</v>
      </c>
      <c r="F116" s="92">
        <v>1.9139999999999999E-3</v>
      </c>
      <c r="G116" s="88">
        <f t="shared" si="8"/>
        <v>0.72481399999999996</v>
      </c>
      <c r="H116" s="89">
        <v>5759</v>
      </c>
      <c r="I116" s="90" t="s">
        <v>64</v>
      </c>
      <c r="J116" s="76">
        <f t="shared" si="9"/>
        <v>0.57590000000000008</v>
      </c>
      <c r="K116" s="89">
        <v>487</v>
      </c>
      <c r="L116" s="90" t="s">
        <v>64</v>
      </c>
      <c r="M116" s="74">
        <f t="shared" si="6"/>
        <v>4.87E-2</v>
      </c>
      <c r="N116" s="89">
        <v>647</v>
      </c>
      <c r="O116" s="90" t="s">
        <v>64</v>
      </c>
      <c r="P116" s="74">
        <f t="shared" si="7"/>
        <v>6.4700000000000008E-2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0.73170000000000002</v>
      </c>
      <c r="F117" s="92">
        <v>1.7830000000000001E-3</v>
      </c>
      <c r="G117" s="88">
        <f t="shared" si="8"/>
        <v>0.733483</v>
      </c>
      <c r="H117" s="89">
        <v>6145</v>
      </c>
      <c r="I117" s="90" t="s">
        <v>64</v>
      </c>
      <c r="J117" s="76">
        <f t="shared" si="9"/>
        <v>0.61449999999999994</v>
      </c>
      <c r="K117" s="89">
        <v>496</v>
      </c>
      <c r="L117" s="90" t="s">
        <v>64</v>
      </c>
      <c r="M117" s="74">
        <f t="shared" si="6"/>
        <v>4.9599999999999998E-2</v>
      </c>
      <c r="N117" s="89">
        <v>663</v>
      </c>
      <c r="O117" s="90" t="s">
        <v>64</v>
      </c>
      <c r="P117" s="74">
        <f t="shared" si="7"/>
        <v>6.6299999999999998E-2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0.73809999999999998</v>
      </c>
      <c r="F118" s="92">
        <v>1.671E-3</v>
      </c>
      <c r="G118" s="88">
        <f t="shared" si="8"/>
        <v>0.73977099999999996</v>
      </c>
      <c r="H118" s="89">
        <v>6527</v>
      </c>
      <c r="I118" s="90" t="s">
        <v>64</v>
      </c>
      <c r="J118" s="76">
        <f t="shared" si="9"/>
        <v>0.65270000000000006</v>
      </c>
      <c r="K118" s="89">
        <v>504</v>
      </c>
      <c r="L118" s="90" t="s">
        <v>64</v>
      </c>
      <c r="M118" s="74">
        <f t="shared" si="6"/>
        <v>5.04E-2</v>
      </c>
      <c r="N118" s="89">
        <v>678</v>
      </c>
      <c r="O118" s="90" t="s">
        <v>64</v>
      </c>
      <c r="P118" s="74">
        <f t="shared" si="7"/>
        <v>6.7799999999999999E-2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0.74229999999999996</v>
      </c>
      <c r="F119" s="92">
        <v>1.573E-3</v>
      </c>
      <c r="G119" s="88">
        <f t="shared" si="8"/>
        <v>0.74387300000000001</v>
      </c>
      <c r="H119" s="89">
        <v>6907</v>
      </c>
      <c r="I119" s="90" t="s">
        <v>64</v>
      </c>
      <c r="J119" s="76">
        <f t="shared" si="9"/>
        <v>0.69069999999999998</v>
      </c>
      <c r="K119" s="89">
        <v>511</v>
      </c>
      <c r="L119" s="90" t="s">
        <v>64</v>
      </c>
      <c r="M119" s="74">
        <f t="shared" si="6"/>
        <v>5.11E-2</v>
      </c>
      <c r="N119" s="89">
        <v>692</v>
      </c>
      <c r="O119" s="90" t="s">
        <v>64</v>
      </c>
      <c r="P119" s="74">
        <f t="shared" si="7"/>
        <v>6.9199999999999998E-2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0.74450000000000005</v>
      </c>
      <c r="F120" s="92">
        <v>1.4859999999999999E-3</v>
      </c>
      <c r="G120" s="88">
        <f t="shared" si="8"/>
        <v>0.74598600000000004</v>
      </c>
      <c r="H120" s="89">
        <v>7285</v>
      </c>
      <c r="I120" s="90" t="s">
        <v>64</v>
      </c>
      <c r="J120" s="76">
        <f t="shared" si="9"/>
        <v>0.72850000000000004</v>
      </c>
      <c r="K120" s="89">
        <v>519</v>
      </c>
      <c r="L120" s="90" t="s">
        <v>64</v>
      </c>
      <c r="M120" s="74">
        <f t="shared" si="6"/>
        <v>5.1900000000000002E-2</v>
      </c>
      <c r="N120" s="89">
        <v>705</v>
      </c>
      <c r="O120" s="90" t="s">
        <v>64</v>
      </c>
      <c r="P120" s="74">
        <f t="shared" si="7"/>
        <v>7.0499999999999993E-2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0.74490000000000001</v>
      </c>
      <c r="F121" s="92">
        <v>1.4090000000000001E-3</v>
      </c>
      <c r="G121" s="88">
        <f t="shared" si="8"/>
        <v>0.746309</v>
      </c>
      <c r="H121" s="89">
        <v>7663</v>
      </c>
      <c r="I121" s="90" t="s">
        <v>64</v>
      </c>
      <c r="J121" s="76">
        <f t="shared" si="9"/>
        <v>0.76629999999999998</v>
      </c>
      <c r="K121" s="89">
        <v>526</v>
      </c>
      <c r="L121" s="90" t="s">
        <v>64</v>
      </c>
      <c r="M121" s="74">
        <f t="shared" si="6"/>
        <v>5.2600000000000001E-2</v>
      </c>
      <c r="N121" s="89">
        <v>718</v>
      </c>
      <c r="O121" s="90" t="s">
        <v>64</v>
      </c>
      <c r="P121" s="74">
        <f t="shared" si="7"/>
        <v>7.1800000000000003E-2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0.74380000000000002</v>
      </c>
      <c r="F122" s="92">
        <v>1.341E-3</v>
      </c>
      <c r="G122" s="88">
        <f t="shared" si="8"/>
        <v>0.74514100000000005</v>
      </c>
      <c r="H122" s="89">
        <v>8041</v>
      </c>
      <c r="I122" s="90" t="s">
        <v>64</v>
      </c>
      <c r="J122" s="76">
        <f t="shared" si="9"/>
        <v>0.80410000000000004</v>
      </c>
      <c r="K122" s="89">
        <v>533</v>
      </c>
      <c r="L122" s="90" t="s">
        <v>64</v>
      </c>
      <c r="M122" s="74">
        <f t="shared" si="6"/>
        <v>5.33E-2</v>
      </c>
      <c r="N122" s="89">
        <v>730</v>
      </c>
      <c r="O122" s="90" t="s">
        <v>64</v>
      </c>
      <c r="P122" s="74">
        <f t="shared" si="7"/>
        <v>7.2999999999999995E-2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0.74139999999999995</v>
      </c>
      <c r="F123" s="92">
        <v>1.279E-3</v>
      </c>
      <c r="G123" s="88">
        <f t="shared" si="8"/>
        <v>0.74267899999999998</v>
      </c>
      <c r="H123" s="89">
        <v>8421</v>
      </c>
      <c r="I123" s="90" t="s">
        <v>64</v>
      </c>
      <c r="J123" s="76">
        <f t="shared" si="9"/>
        <v>0.84209999999999996</v>
      </c>
      <c r="K123" s="89">
        <v>540</v>
      </c>
      <c r="L123" s="90" t="s">
        <v>64</v>
      </c>
      <c r="M123" s="74">
        <f t="shared" si="6"/>
        <v>5.4000000000000006E-2</v>
      </c>
      <c r="N123" s="89">
        <v>743</v>
      </c>
      <c r="O123" s="90" t="s">
        <v>64</v>
      </c>
      <c r="P123" s="74">
        <f t="shared" si="7"/>
        <v>7.4300000000000005E-2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0.73319999999999996</v>
      </c>
      <c r="F124" s="92">
        <v>1.1720000000000001E-3</v>
      </c>
      <c r="G124" s="88">
        <f t="shared" si="8"/>
        <v>0.73437199999999991</v>
      </c>
      <c r="H124" s="89">
        <v>9186</v>
      </c>
      <c r="I124" s="90" t="s">
        <v>64</v>
      </c>
      <c r="J124" s="76">
        <f t="shared" si="9"/>
        <v>0.91859999999999997</v>
      </c>
      <c r="K124" s="89">
        <v>558</v>
      </c>
      <c r="L124" s="90" t="s">
        <v>64</v>
      </c>
      <c r="M124" s="74">
        <f t="shared" si="6"/>
        <v>5.5800000000000002E-2</v>
      </c>
      <c r="N124" s="89">
        <v>766</v>
      </c>
      <c r="O124" s="90" t="s">
        <v>64</v>
      </c>
      <c r="P124" s="74">
        <f t="shared" si="7"/>
        <v>7.6600000000000001E-2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0.71860000000000002</v>
      </c>
      <c r="F125" s="92">
        <v>1.0629999999999999E-3</v>
      </c>
      <c r="G125" s="88">
        <f t="shared" si="8"/>
        <v>0.71966300000000005</v>
      </c>
      <c r="H125" s="89">
        <v>1.02</v>
      </c>
      <c r="I125" s="93" t="s">
        <v>66</v>
      </c>
      <c r="J125" s="76">
        <f t="shared" ref="J125:J177" si="10">H125</f>
        <v>1.02</v>
      </c>
      <c r="K125" s="89">
        <v>584</v>
      </c>
      <c r="L125" s="90" t="s">
        <v>64</v>
      </c>
      <c r="M125" s="74">
        <f t="shared" si="6"/>
        <v>5.8399999999999994E-2</v>
      </c>
      <c r="N125" s="89">
        <v>795</v>
      </c>
      <c r="O125" s="90" t="s">
        <v>64</v>
      </c>
      <c r="P125" s="74">
        <f t="shared" si="7"/>
        <v>7.9500000000000001E-2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0.70099999999999996</v>
      </c>
      <c r="F126" s="92">
        <v>9.7309999999999996E-4</v>
      </c>
      <c r="G126" s="88">
        <f t="shared" si="8"/>
        <v>0.70197309999999991</v>
      </c>
      <c r="H126" s="77">
        <v>1.1200000000000001</v>
      </c>
      <c r="I126" s="79" t="s">
        <v>66</v>
      </c>
      <c r="J126" s="76">
        <f t="shared" si="10"/>
        <v>1.1200000000000001</v>
      </c>
      <c r="K126" s="77">
        <v>609</v>
      </c>
      <c r="L126" s="79" t="s">
        <v>64</v>
      </c>
      <c r="M126" s="74">
        <f t="shared" si="6"/>
        <v>6.0899999999999996E-2</v>
      </c>
      <c r="N126" s="77">
        <v>823</v>
      </c>
      <c r="O126" s="79" t="s">
        <v>64</v>
      </c>
      <c r="P126" s="74">
        <f t="shared" si="7"/>
        <v>8.2299999999999998E-2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0.68179999999999996</v>
      </c>
      <c r="F127" s="92">
        <v>8.9849999999999999E-4</v>
      </c>
      <c r="G127" s="88">
        <f t="shared" si="8"/>
        <v>0.68269849999999999</v>
      </c>
      <c r="H127" s="77">
        <v>1.22</v>
      </c>
      <c r="I127" s="79" t="s">
        <v>66</v>
      </c>
      <c r="J127" s="76">
        <f t="shared" si="10"/>
        <v>1.22</v>
      </c>
      <c r="K127" s="77">
        <v>635</v>
      </c>
      <c r="L127" s="79" t="s">
        <v>64</v>
      </c>
      <c r="M127" s="74">
        <f t="shared" si="6"/>
        <v>6.3500000000000001E-2</v>
      </c>
      <c r="N127" s="77">
        <v>850</v>
      </c>
      <c r="O127" s="79" t="s">
        <v>64</v>
      </c>
      <c r="P127" s="74">
        <f t="shared" si="7"/>
        <v>8.4999999999999992E-2</v>
      </c>
    </row>
    <row r="128" spans="1:16">
      <c r="A128" s="94"/>
      <c r="B128" s="89">
        <v>300</v>
      </c>
      <c r="C128" s="90" t="s">
        <v>63</v>
      </c>
      <c r="D128" s="74">
        <f t="shared" ref="D128:D140" si="11">B128/1000/$C$5</f>
        <v>0.15</v>
      </c>
      <c r="E128" s="91">
        <v>0.66210000000000002</v>
      </c>
      <c r="F128" s="92">
        <v>8.3520000000000003E-4</v>
      </c>
      <c r="G128" s="88">
        <f t="shared" si="8"/>
        <v>0.66293520000000006</v>
      </c>
      <c r="H128" s="89">
        <v>1.32</v>
      </c>
      <c r="I128" s="90" t="s">
        <v>66</v>
      </c>
      <c r="J128" s="76">
        <f t="shared" si="10"/>
        <v>1.32</v>
      </c>
      <c r="K128" s="77">
        <v>660</v>
      </c>
      <c r="L128" s="79" t="s">
        <v>64</v>
      </c>
      <c r="M128" s="74">
        <f t="shared" si="6"/>
        <v>6.6000000000000003E-2</v>
      </c>
      <c r="N128" s="77">
        <v>878</v>
      </c>
      <c r="O128" s="79" t="s">
        <v>64</v>
      </c>
      <c r="P128" s="74">
        <f t="shared" si="7"/>
        <v>8.7800000000000003E-2</v>
      </c>
    </row>
    <row r="129" spans="1:16">
      <c r="A129" s="94"/>
      <c r="B129" s="89">
        <v>325</v>
      </c>
      <c r="C129" s="90" t="s">
        <v>63</v>
      </c>
      <c r="D129" s="74">
        <f t="shared" si="11"/>
        <v>0.16250000000000001</v>
      </c>
      <c r="E129" s="91">
        <v>0.64249999999999996</v>
      </c>
      <c r="F129" s="92">
        <v>7.8069999999999995E-4</v>
      </c>
      <c r="G129" s="88">
        <f t="shared" si="8"/>
        <v>0.64328069999999993</v>
      </c>
      <c r="H129" s="89">
        <v>1.43</v>
      </c>
      <c r="I129" s="90" t="s">
        <v>66</v>
      </c>
      <c r="J129" s="76">
        <f t="shared" si="10"/>
        <v>1.43</v>
      </c>
      <c r="K129" s="77">
        <v>686</v>
      </c>
      <c r="L129" s="79" t="s">
        <v>64</v>
      </c>
      <c r="M129" s="74">
        <f t="shared" si="6"/>
        <v>6.8600000000000008E-2</v>
      </c>
      <c r="N129" s="77">
        <v>906</v>
      </c>
      <c r="O129" s="79" t="s">
        <v>64</v>
      </c>
      <c r="P129" s="74">
        <f t="shared" si="7"/>
        <v>9.06E-2</v>
      </c>
    </row>
    <row r="130" spans="1:16">
      <c r="A130" s="94"/>
      <c r="B130" s="89">
        <v>350</v>
      </c>
      <c r="C130" s="90" t="s">
        <v>63</v>
      </c>
      <c r="D130" s="74">
        <f t="shared" si="11"/>
        <v>0.17499999999999999</v>
      </c>
      <c r="E130" s="91">
        <v>0.62339999999999995</v>
      </c>
      <c r="F130" s="92">
        <v>7.3340000000000005E-4</v>
      </c>
      <c r="G130" s="88">
        <f t="shared" si="8"/>
        <v>0.62413339999999995</v>
      </c>
      <c r="H130" s="89">
        <v>1.54</v>
      </c>
      <c r="I130" s="90" t="s">
        <v>66</v>
      </c>
      <c r="J130" s="76">
        <f t="shared" si="10"/>
        <v>1.54</v>
      </c>
      <c r="K130" s="77">
        <v>712</v>
      </c>
      <c r="L130" s="79" t="s">
        <v>64</v>
      </c>
      <c r="M130" s="74">
        <f t="shared" si="6"/>
        <v>7.1199999999999999E-2</v>
      </c>
      <c r="N130" s="77">
        <v>934</v>
      </c>
      <c r="O130" s="79" t="s">
        <v>64</v>
      </c>
      <c r="P130" s="74">
        <f t="shared" si="7"/>
        <v>9.3400000000000011E-2</v>
      </c>
    </row>
    <row r="131" spans="1:16">
      <c r="A131" s="94"/>
      <c r="B131" s="89">
        <v>375</v>
      </c>
      <c r="C131" s="90" t="s">
        <v>63</v>
      </c>
      <c r="D131" s="74">
        <f t="shared" si="11"/>
        <v>0.1875</v>
      </c>
      <c r="E131" s="91">
        <v>0.60499999999999998</v>
      </c>
      <c r="F131" s="92">
        <v>6.9180000000000001E-4</v>
      </c>
      <c r="G131" s="88">
        <f t="shared" si="8"/>
        <v>0.6056918</v>
      </c>
      <c r="H131" s="89">
        <v>1.66</v>
      </c>
      <c r="I131" s="90" t="s">
        <v>66</v>
      </c>
      <c r="J131" s="76">
        <f t="shared" si="10"/>
        <v>1.66</v>
      </c>
      <c r="K131" s="77">
        <v>739</v>
      </c>
      <c r="L131" s="79" t="s">
        <v>64</v>
      </c>
      <c r="M131" s="74">
        <f t="shared" si="6"/>
        <v>7.3899999999999993E-2</v>
      </c>
      <c r="N131" s="77">
        <v>962</v>
      </c>
      <c r="O131" s="79" t="s">
        <v>64</v>
      </c>
      <c r="P131" s="74">
        <f t="shared" si="7"/>
        <v>9.6199999999999994E-2</v>
      </c>
    </row>
    <row r="132" spans="1:16">
      <c r="A132" s="94"/>
      <c r="B132" s="89">
        <v>400</v>
      </c>
      <c r="C132" s="90" t="s">
        <v>63</v>
      </c>
      <c r="D132" s="74">
        <f t="shared" si="11"/>
        <v>0.2</v>
      </c>
      <c r="E132" s="91">
        <v>0.58740000000000003</v>
      </c>
      <c r="F132" s="92">
        <v>6.5499999999999998E-4</v>
      </c>
      <c r="G132" s="88">
        <f t="shared" si="8"/>
        <v>0.58805499999999999</v>
      </c>
      <c r="H132" s="89">
        <v>1.78</v>
      </c>
      <c r="I132" s="90" t="s">
        <v>66</v>
      </c>
      <c r="J132" s="76">
        <f t="shared" si="10"/>
        <v>1.78</v>
      </c>
      <c r="K132" s="77">
        <v>766</v>
      </c>
      <c r="L132" s="79" t="s">
        <v>64</v>
      </c>
      <c r="M132" s="74">
        <f t="shared" si="6"/>
        <v>7.6600000000000001E-2</v>
      </c>
      <c r="N132" s="77">
        <v>991</v>
      </c>
      <c r="O132" s="79" t="s">
        <v>64</v>
      </c>
      <c r="P132" s="74">
        <f t="shared" si="7"/>
        <v>9.9099999999999994E-2</v>
      </c>
    </row>
    <row r="133" spans="1:16">
      <c r="A133" s="94"/>
      <c r="B133" s="89">
        <v>450</v>
      </c>
      <c r="C133" s="90" t="s">
        <v>63</v>
      </c>
      <c r="D133" s="74">
        <f t="shared" si="11"/>
        <v>0.22500000000000001</v>
      </c>
      <c r="E133" s="91">
        <v>0.55479999999999996</v>
      </c>
      <c r="F133" s="92">
        <v>5.9259999999999998E-4</v>
      </c>
      <c r="G133" s="88">
        <f t="shared" si="8"/>
        <v>0.55539260000000001</v>
      </c>
      <c r="H133" s="89">
        <v>2.02</v>
      </c>
      <c r="I133" s="90" t="s">
        <v>66</v>
      </c>
      <c r="J133" s="76">
        <f t="shared" si="10"/>
        <v>2.02</v>
      </c>
      <c r="K133" s="77">
        <v>858</v>
      </c>
      <c r="L133" s="79" t="s">
        <v>64</v>
      </c>
      <c r="M133" s="74">
        <f t="shared" si="6"/>
        <v>8.5800000000000001E-2</v>
      </c>
      <c r="N133" s="77">
        <v>1051</v>
      </c>
      <c r="O133" s="79" t="s">
        <v>64</v>
      </c>
      <c r="P133" s="74">
        <f t="shared" si="7"/>
        <v>0.1051</v>
      </c>
    </row>
    <row r="134" spans="1:16">
      <c r="A134" s="94"/>
      <c r="B134" s="89">
        <v>500</v>
      </c>
      <c r="C134" s="90" t="s">
        <v>63</v>
      </c>
      <c r="D134" s="74">
        <f t="shared" si="11"/>
        <v>0.25</v>
      </c>
      <c r="E134" s="91">
        <v>0.52569999999999995</v>
      </c>
      <c r="F134" s="92">
        <v>5.4169999999999999E-4</v>
      </c>
      <c r="G134" s="88">
        <f t="shared" si="8"/>
        <v>0.52624169999999992</v>
      </c>
      <c r="H134" s="89">
        <v>2.29</v>
      </c>
      <c r="I134" s="90" t="s">
        <v>66</v>
      </c>
      <c r="J134" s="76">
        <f t="shared" si="10"/>
        <v>2.29</v>
      </c>
      <c r="K134" s="77">
        <v>951</v>
      </c>
      <c r="L134" s="79" t="s">
        <v>64</v>
      </c>
      <c r="M134" s="74">
        <f t="shared" si="6"/>
        <v>9.509999999999999E-2</v>
      </c>
      <c r="N134" s="77">
        <v>1113</v>
      </c>
      <c r="O134" s="79" t="s">
        <v>64</v>
      </c>
      <c r="P134" s="74">
        <f t="shared" si="7"/>
        <v>0.1113</v>
      </c>
    </row>
    <row r="135" spans="1:16">
      <c r="A135" s="94"/>
      <c r="B135" s="89">
        <v>550</v>
      </c>
      <c r="C135" s="90" t="s">
        <v>63</v>
      </c>
      <c r="D135" s="74">
        <f t="shared" si="11"/>
        <v>0.27500000000000002</v>
      </c>
      <c r="E135" s="91">
        <v>0.49959999999999999</v>
      </c>
      <c r="F135" s="92">
        <v>4.994E-4</v>
      </c>
      <c r="G135" s="88">
        <f t="shared" si="8"/>
        <v>0.50009939999999997</v>
      </c>
      <c r="H135" s="89">
        <v>2.56</v>
      </c>
      <c r="I135" s="90" t="s">
        <v>66</v>
      </c>
      <c r="J135" s="76">
        <f t="shared" si="10"/>
        <v>2.56</v>
      </c>
      <c r="K135" s="77">
        <v>1044</v>
      </c>
      <c r="L135" s="79" t="s">
        <v>64</v>
      </c>
      <c r="M135" s="74">
        <f t="shared" si="6"/>
        <v>0.10440000000000001</v>
      </c>
      <c r="N135" s="77">
        <v>1178</v>
      </c>
      <c r="O135" s="79" t="s">
        <v>64</v>
      </c>
      <c r="P135" s="74">
        <f t="shared" si="7"/>
        <v>0.11779999999999999</v>
      </c>
    </row>
    <row r="136" spans="1:16">
      <c r="A136" s="94"/>
      <c r="B136" s="89">
        <v>600</v>
      </c>
      <c r="C136" s="90" t="s">
        <v>63</v>
      </c>
      <c r="D136" s="74">
        <f t="shared" si="11"/>
        <v>0.3</v>
      </c>
      <c r="E136" s="91">
        <v>0.4763</v>
      </c>
      <c r="F136" s="92">
        <v>4.6349999999999999E-4</v>
      </c>
      <c r="G136" s="88">
        <f t="shared" si="8"/>
        <v>0.47676350000000001</v>
      </c>
      <c r="H136" s="89">
        <v>2.85</v>
      </c>
      <c r="I136" s="90" t="s">
        <v>66</v>
      </c>
      <c r="J136" s="76">
        <f t="shared" si="10"/>
        <v>2.85</v>
      </c>
      <c r="K136" s="77">
        <v>1138</v>
      </c>
      <c r="L136" s="79" t="s">
        <v>64</v>
      </c>
      <c r="M136" s="74">
        <f t="shared" si="6"/>
        <v>0.11379999999999998</v>
      </c>
      <c r="N136" s="77">
        <v>1247</v>
      </c>
      <c r="O136" s="79" t="s">
        <v>64</v>
      </c>
      <c r="P136" s="74">
        <f t="shared" si="7"/>
        <v>0.12470000000000001</v>
      </c>
    </row>
    <row r="137" spans="1:16">
      <c r="A137" s="94"/>
      <c r="B137" s="89">
        <v>650</v>
      </c>
      <c r="C137" s="90" t="s">
        <v>63</v>
      </c>
      <c r="D137" s="74">
        <f t="shared" si="11"/>
        <v>0.32500000000000001</v>
      </c>
      <c r="E137" s="91">
        <v>0.45540000000000003</v>
      </c>
      <c r="F137" s="92">
        <v>4.328E-4</v>
      </c>
      <c r="G137" s="88">
        <f t="shared" si="8"/>
        <v>0.45583280000000004</v>
      </c>
      <c r="H137" s="89">
        <v>3.16</v>
      </c>
      <c r="I137" s="90" t="s">
        <v>66</v>
      </c>
      <c r="J137" s="76">
        <f t="shared" si="10"/>
        <v>3.16</v>
      </c>
      <c r="K137" s="77">
        <v>1233</v>
      </c>
      <c r="L137" s="79" t="s">
        <v>64</v>
      </c>
      <c r="M137" s="74">
        <f t="shared" si="6"/>
        <v>0.12330000000000001</v>
      </c>
      <c r="N137" s="77">
        <v>1318</v>
      </c>
      <c r="O137" s="79" t="s">
        <v>64</v>
      </c>
      <c r="P137" s="74">
        <f t="shared" si="7"/>
        <v>0.1318</v>
      </c>
    </row>
    <row r="138" spans="1:16">
      <c r="A138" s="94"/>
      <c r="B138" s="89">
        <v>700</v>
      </c>
      <c r="C138" s="90" t="s">
        <v>63</v>
      </c>
      <c r="D138" s="74">
        <f t="shared" si="11"/>
        <v>0.35</v>
      </c>
      <c r="E138" s="91">
        <v>0.4365</v>
      </c>
      <c r="F138" s="92">
        <v>4.061E-4</v>
      </c>
      <c r="G138" s="88">
        <f t="shared" si="8"/>
        <v>0.43690610000000002</v>
      </c>
      <c r="H138" s="89">
        <v>3.48</v>
      </c>
      <c r="I138" s="90" t="s">
        <v>66</v>
      </c>
      <c r="J138" s="76">
        <f t="shared" si="10"/>
        <v>3.48</v>
      </c>
      <c r="K138" s="77">
        <v>1329</v>
      </c>
      <c r="L138" s="79" t="s">
        <v>64</v>
      </c>
      <c r="M138" s="74">
        <f t="shared" si="6"/>
        <v>0.13289999999999999</v>
      </c>
      <c r="N138" s="77">
        <v>1392</v>
      </c>
      <c r="O138" s="79" t="s">
        <v>64</v>
      </c>
      <c r="P138" s="74">
        <f t="shared" si="7"/>
        <v>0.13919999999999999</v>
      </c>
    </row>
    <row r="139" spans="1:16">
      <c r="A139" s="94"/>
      <c r="B139" s="89">
        <v>800</v>
      </c>
      <c r="C139" s="90" t="s">
        <v>63</v>
      </c>
      <c r="D139" s="74">
        <f t="shared" si="11"/>
        <v>0.4</v>
      </c>
      <c r="E139" s="91">
        <v>0.40379999999999999</v>
      </c>
      <c r="F139" s="92">
        <v>3.6190000000000001E-4</v>
      </c>
      <c r="G139" s="88">
        <f t="shared" si="8"/>
        <v>0.40416190000000002</v>
      </c>
      <c r="H139" s="89">
        <v>4.1500000000000004</v>
      </c>
      <c r="I139" s="90" t="s">
        <v>66</v>
      </c>
      <c r="J139" s="76">
        <f t="shared" si="10"/>
        <v>4.1500000000000004</v>
      </c>
      <c r="K139" s="77">
        <v>1666</v>
      </c>
      <c r="L139" s="79" t="s">
        <v>64</v>
      </c>
      <c r="M139" s="74">
        <f t="shared" si="6"/>
        <v>0.1666</v>
      </c>
      <c r="N139" s="77">
        <v>1549</v>
      </c>
      <c r="O139" s="79" t="s">
        <v>64</v>
      </c>
      <c r="P139" s="74">
        <f t="shared" si="7"/>
        <v>0.15489999999999998</v>
      </c>
    </row>
    <row r="140" spans="1:16">
      <c r="A140" s="94"/>
      <c r="B140" s="89">
        <v>900</v>
      </c>
      <c r="C140" s="95" t="s">
        <v>63</v>
      </c>
      <c r="D140" s="74">
        <f t="shared" si="11"/>
        <v>0.45</v>
      </c>
      <c r="E140" s="91">
        <v>0.3765</v>
      </c>
      <c r="F140" s="92">
        <v>3.2689999999999998E-4</v>
      </c>
      <c r="G140" s="88">
        <f t="shared" si="8"/>
        <v>0.37682690000000002</v>
      </c>
      <c r="H140" s="89">
        <v>4.88</v>
      </c>
      <c r="I140" s="90" t="s">
        <v>66</v>
      </c>
      <c r="J140" s="76">
        <f t="shared" si="10"/>
        <v>4.88</v>
      </c>
      <c r="K140" s="77">
        <v>1988</v>
      </c>
      <c r="L140" s="79" t="s">
        <v>64</v>
      </c>
      <c r="M140" s="74">
        <f t="shared" si="6"/>
        <v>0.1988</v>
      </c>
      <c r="N140" s="77">
        <v>1719</v>
      </c>
      <c r="O140" s="79" t="s">
        <v>64</v>
      </c>
      <c r="P140" s="74">
        <f t="shared" si="7"/>
        <v>0.1719</v>
      </c>
    </row>
    <row r="141" spans="1:16">
      <c r="B141" s="89">
        <v>1</v>
      </c>
      <c r="C141" s="78" t="s">
        <v>65</v>
      </c>
      <c r="D141" s="74">
        <f t="shared" ref="D141:D204" si="12">B141/$C$5</f>
        <v>0.5</v>
      </c>
      <c r="E141" s="91">
        <v>0.35339999999999999</v>
      </c>
      <c r="F141" s="92">
        <v>2.9839999999999999E-4</v>
      </c>
      <c r="G141" s="88">
        <f t="shared" si="8"/>
        <v>0.35369839999999997</v>
      </c>
      <c r="H141" s="77">
        <v>5.65</v>
      </c>
      <c r="I141" s="79" t="s">
        <v>66</v>
      </c>
      <c r="J141" s="76">
        <f t="shared" si="10"/>
        <v>5.65</v>
      </c>
      <c r="K141" s="77">
        <v>2302</v>
      </c>
      <c r="L141" s="79" t="s">
        <v>64</v>
      </c>
      <c r="M141" s="74">
        <f t="shared" si="6"/>
        <v>0.23020000000000002</v>
      </c>
      <c r="N141" s="77">
        <v>1900</v>
      </c>
      <c r="O141" s="79" t="s">
        <v>64</v>
      </c>
      <c r="P141" s="74">
        <f t="shared" si="7"/>
        <v>0.19</v>
      </c>
    </row>
    <row r="142" spans="1:16">
      <c r="B142" s="89">
        <v>1.1000000000000001</v>
      </c>
      <c r="C142" s="79" t="s">
        <v>65</v>
      </c>
      <c r="D142" s="74">
        <f t="shared" si="12"/>
        <v>0.55000000000000004</v>
      </c>
      <c r="E142" s="91">
        <v>0.33339999999999997</v>
      </c>
      <c r="F142" s="92">
        <v>2.7470000000000001E-4</v>
      </c>
      <c r="G142" s="88">
        <f t="shared" si="8"/>
        <v>0.33367469999999999</v>
      </c>
      <c r="H142" s="77">
        <v>6.48</v>
      </c>
      <c r="I142" s="79" t="s">
        <v>66</v>
      </c>
      <c r="J142" s="76">
        <f t="shared" si="10"/>
        <v>6.48</v>
      </c>
      <c r="K142" s="77">
        <v>2612</v>
      </c>
      <c r="L142" s="79" t="s">
        <v>64</v>
      </c>
      <c r="M142" s="74">
        <f t="shared" si="6"/>
        <v>0.26119999999999999</v>
      </c>
      <c r="N142" s="77">
        <v>2092</v>
      </c>
      <c r="O142" s="79" t="s">
        <v>64</v>
      </c>
      <c r="P142" s="74">
        <f t="shared" si="7"/>
        <v>0.2092</v>
      </c>
    </row>
    <row r="143" spans="1:16">
      <c r="B143" s="89">
        <v>1.2</v>
      </c>
      <c r="C143" s="79" t="s">
        <v>65</v>
      </c>
      <c r="D143" s="74">
        <f t="shared" si="12"/>
        <v>0.6</v>
      </c>
      <c r="E143" s="91">
        <v>0.316</v>
      </c>
      <c r="F143" s="92">
        <v>2.5470000000000001E-4</v>
      </c>
      <c r="G143" s="88">
        <f t="shared" si="8"/>
        <v>0.3162547</v>
      </c>
      <c r="H143" s="77">
        <v>7.35</v>
      </c>
      <c r="I143" s="79" t="s">
        <v>66</v>
      </c>
      <c r="J143" s="76">
        <f t="shared" si="10"/>
        <v>7.35</v>
      </c>
      <c r="K143" s="77">
        <v>2922</v>
      </c>
      <c r="L143" s="79" t="s">
        <v>64</v>
      </c>
      <c r="M143" s="74">
        <f t="shared" si="6"/>
        <v>0.29220000000000002</v>
      </c>
      <c r="N143" s="77">
        <v>2295</v>
      </c>
      <c r="O143" s="79" t="s">
        <v>64</v>
      </c>
      <c r="P143" s="74">
        <f t="shared" si="7"/>
        <v>0.22949999999999998</v>
      </c>
    </row>
    <row r="144" spans="1:16">
      <c r="B144" s="89">
        <v>1.3</v>
      </c>
      <c r="C144" s="79" t="s">
        <v>65</v>
      </c>
      <c r="D144" s="74">
        <f t="shared" si="12"/>
        <v>0.65</v>
      </c>
      <c r="E144" s="91">
        <v>0.30070000000000002</v>
      </c>
      <c r="F144" s="92">
        <v>2.375E-4</v>
      </c>
      <c r="G144" s="88">
        <f t="shared" si="8"/>
        <v>0.30093750000000002</v>
      </c>
      <c r="H144" s="77">
        <v>8.27</v>
      </c>
      <c r="I144" s="79" t="s">
        <v>66</v>
      </c>
      <c r="J144" s="76">
        <f t="shared" si="10"/>
        <v>8.27</v>
      </c>
      <c r="K144" s="77">
        <v>3232</v>
      </c>
      <c r="L144" s="79" t="s">
        <v>64</v>
      </c>
      <c r="M144" s="74">
        <f t="shared" si="6"/>
        <v>0.32320000000000004</v>
      </c>
      <c r="N144" s="77">
        <v>2508</v>
      </c>
      <c r="O144" s="79" t="s">
        <v>64</v>
      </c>
      <c r="P144" s="74">
        <f t="shared" si="7"/>
        <v>0.25080000000000002</v>
      </c>
    </row>
    <row r="145" spans="2:16">
      <c r="B145" s="89">
        <v>1.4</v>
      </c>
      <c r="C145" s="79" t="s">
        <v>65</v>
      </c>
      <c r="D145" s="74">
        <f t="shared" si="12"/>
        <v>0.7</v>
      </c>
      <c r="E145" s="91">
        <v>0.28720000000000001</v>
      </c>
      <c r="F145" s="92">
        <v>2.2269999999999999E-4</v>
      </c>
      <c r="G145" s="88">
        <f t="shared" si="8"/>
        <v>0.28742270000000003</v>
      </c>
      <c r="H145" s="77">
        <v>9.24</v>
      </c>
      <c r="I145" s="79" t="s">
        <v>66</v>
      </c>
      <c r="J145" s="76">
        <f t="shared" si="10"/>
        <v>9.24</v>
      </c>
      <c r="K145" s="77">
        <v>3543</v>
      </c>
      <c r="L145" s="79" t="s">
        <v>64</v>
      </c>
      <c r="M145" s="74">
        <f t="shared" si="6"/>
        <v>0.3543</v>
      </c>
      <c r="N145" s="77">
        <v>2731</v>
      </c>
      <c r="O145" s="79" t="s">
        <v>64</v>
      </c>
      <c r="P145" s="74">
        <f t="shared" si="7"/>
        <v>0.27310000000000001</v>
      </c>
    </row>
    <row r="146" spans="2:16">
      <c r="B146" s="89">
        <v>1.5</v>
      </c>
      <c r="C146" s="79" t="s">
        <v>65</v>
      </c>
      <c r="D146" s="74">
        <f t="shared" si="12"/>
        <v>0.75</v>
      </c>
      <c r="E146" s="91">
        <v>0.27500000000000002</v>
      </c>
      <c r="F146" s="92">
        <v>2.096E-4</v>
      </c>
      <c r="G146" s="88">
        <f t="shared" si="8"/>
        <v>0.2752096</v>
      </c>
      <c r="H146" s="77">
        <v>10.25</v>
      </c>
      <c r="I146" s="79" t="s">
        <v>66</v>
      </c>
      <c r="J146" s="76">
        <f t="shared" si="10"/>
        <v>10.25</v>
      </c>
      <c r="K146" s="77">
        <v>3855</v>
      </c>
      <c r="L146" s="79" t="s">
        <v>64</v>
      </c>
      <c r="M146" s="74">
        <f t="shared" si="6"/>
        <v>0.38550000000000001</v>
      </c>
      <c r="N146" s="77">
        <v>2963</v>
      </c>
      <c r="O146" s="79" t="s">
        <v>64</v>
      </c>
      <c r="P146" s="74">
        <f t="shared" si="7"/>
        <v>0.29630000000000001</v>
      </c>
    </row>
    <row r="147" spans="2:16">
      <c r="B147" s="89">
        <v>1.6</v>
      </c>
      <c r="C147" s="79" t="s">
        <v>65</v>
      </c>
      <c r="D147" s="74">
        <f t="shared" si="12"/>
        <v>0.8</v>
      </c>
      <c r="E147" s="91">
        <v>0.26400000000000001</v>
      </c>
      <c r="F147" s="92">
        <v>1.9809999999999999E-4</v>
      </c>
      <c r="G147" s="88">
        <f t="shared" si="8"/>
        <v>0.26419809999999999</v>
      </c>
      <c r="H147" s="77">
        <v>11.3</v>
      </c>
      <c r="I147" s="79" t="s">
        <v>66</v>
      </c>
      <c r="J147" s="76">
        <f t="shared" si="10"/>
        <v>11.3</v>
      </c>
      <c r="K147" s="77">
        <v>4170</v>
      </c>
      <c r="L147" s="79" t="s">
        <v>64</v>
      </c>
      <c r="M147" s="74">
        <f t="shared" si="6"/>
        <v>0.41699999999999998</v>
      </c>
      <c r="N147" s="77">
        <v>3205</v>
      </c>
      <c r="O147" s="79" t="s">
        <v>64</v>
      </c>
      <c r="P147" s="74">
        <f t="shared" si="7"/>
        <v>0.32050000000000001</v>
      </c>
    </row>
    <row r="148" spans="2:16">
      <c r="B148" s="89">
        <v>1.7</v>
      </c>
      <c r="C148" s="79" t="s">
        <v>65</v>
      </c>
      <c r="D148" s="74">
        <f t="shared" si="12"/>
        <v>0.85</v>
      </c>
      <c r="E148" s="91">
        <v>0.25409999999999999</v>
      </c>
      <c r="F148" s="92">
        <v>1.8789999999999999E-4</v>
      </c>
      <c r="G148" s="88">
        <f t="shared" si="8"/>
        <v>0.25428790000000001</v>
      </c>
      <c r="H148" s="77">
        <v>12.39</v>
      </c>
      <c r="I148" s="79" t="s">
        <v>66</v>
      </c>
      <c r="J148" s="76">
        <f t="shared" si="10"/>
        <v>12.39</v>
      </c>
      <c r="K148" s="77">
        <v>4486</v>
      </c>
      <c r="L148" s="79" t="s">
        <v>64</v>
      </c>
      <c r="M148" s="74">
        <f t="shared" ref="M148:M152" si="13">K148/1000/10</f>
        <v>0.4486</v>
      </c>
      <c r="N148" s="77">
        <v>3455</v>
      </c>
      <c r="O148" s="79" t="s">
        <v>64</v>
      </c>
      <c r="P148" s="74">
        <f t="shared" ref="P148:P156" si="14">N148/1000/10</f>
        <v>0.34550000000000003</v>
      </c>
    </row>
    <row r="149" spans="2:16">
      <c r="B149" s="89">
        <v>1.8</v>
      </c>
      <c r="C149" s="79" t="s">
        <v>65</v>
      </c>
      <c r="D149" s="74">
        <f t="shared" si="12"/>
        <v>0.9</v>
      </c>
      <c r="E149" s="91">
        <v>0.245</v>
      </c>
      <c r="F149" s="92">
        <v>1.7870000000000001E-4</v>
      </c>
      <c r="G149" s="88">
        <f t="shared" ref="G149:G212" si="15">E149+F149</f>
        <v>0.2451787</v>
      </c>
      <c r="H149" s="77">
        <v>13.53</v>
      </c>
      <c r="I149" s="79" t="s">
        <v>66</v>
      </c>
      <c r="J149" s="76">
        <f t="shared" si="10"/>
        <v>13.53</v>
      </c>
      <c r="K149" s="77">
        <v>4806</v>
      </c>
      <c r="L149" s="79" t="s">
        <v>64</v>
      </c>
      <c r="M149" s="74">
        <f t="shared" si="13"/>
        <v>0.48060000000000003</v>
      </c>
      <c r="N149" s="77">
        <v>3714</v>
      </c>
      <c r="O149" s="79" t="s">
        <v>64</v>
      </c>
      <c r="P149" s="74">
        <f t="shared" si="14"/>
        <v>0.37140000000000001</v>
      </c>
    </row>
    <row r="150" spans="2:16">
      <c r="B150" s="89">
        <v>2</v>
      </c>
      <c r="C150" s="79" t="s">
        <v>65</v>
      </c>
      <c r="D150" s="74">
        <f t="shared" si="12"/>
        <v>1</v>
      </c>
      <c r="E150" s="91">
        <v>0.2291</v>
      </c>
      <c r="F150" s="92">
        <v>1.629E-4</v>
      </c>
      <c r="G150" s="88">
        <f t="shared" si="15"/>
        <v>0.22926289999999999</v>
      </c>
      <c r="H150" s="77">
        <v>15.92</v>
      </c>
      <c r="I150" s="79" t="s">
        <v>66</v>
      </c>
      <c r="J150" s="76">
        <f t="shared" si="10"/>
        <v>15.92</v>
      </c>
      <c r="K150" s="77">
        <v>5952</v>
      </c>
      <c r="L150" s="79" t="s">
        <v>64</v>
      </c>
      <c r="M150" s="74">
        <f t="shared" si="13"/>
        <v>0.59519999999999995</v>
      </c>
      <c r="N150" s="77">
        <v>4256</v>
      </c>
      <c r="O150" s="79" t="s">
        <v>64</v>
      </c>
      <c r="P150" s="74">
        <f t="shared" si="14"/>
        <v>0.42560000000000003</v>
      </c>
    </row>
    <row r="151" spans="2:16">
      <c r="B151" s="89">
        <v>2.25</v>
      </c>
      <c r="C151" s="79" t="s">
        <v>65</v>
      </c>
      <c r="D151" s="74">
        <f t="shared" si="12"/>
        <v>1.125</v>
      </c>
      <c r="E151" s="91">
        <v>0.21310000000000001</v>
      </c>
      <c r="F151" s="92">
        <v>1.4689999999999999E-4</v>
      </c>
      <c r="G151" s="88">
        <f t="shared" si="15"/>
        <v>0.21324690000000002</v>
      </c>
      <c r="H151" s="77">
        <v>19.13</v>
      </c>
      <c r="I151" s="79" t="s">
        <v>66</v>
      </c>
      <c r="J151" s="76">
        <f t="shared" si="10"/>
        <v>19.13</v>
      </c>
      <c r="K151" s="77">
        <v>7573</v>
      </c>
      <c r="L151" s="79" t="s">
        <v>64</v>
      </c>
      <c r="M151" s="74">
        <f t="shared" si="13"/>
        <v>0.75730000000000008</v>
      </c>
      <c r="N151" s="77">
        <v>4978</v>
      </c>
      <c r="O151" s="79" t="s">
        <v>64</v>
      </c>
      <c r="P151" s="74">
        <f t="shared" si="14"/>
        <v>0.49779999999999996</v>
      </c>
    </row>
    <row r="152" spans="2:16">
      <c r="B152" s="89">
        <v>2.5</v>
      </c>
      <c r="C152" s="79" t="s">
        <v>65</v>
      </c>
      <c r="D152" s="74">
        <f t="shared" si="12"/>
        <v>1.25</v>
      </c>
      <c r="E152" s="91">
        <v>0.19769999999999999</v>
      </c>
      <c r="F152" s="92">
        <v>1.339E-4</v>
      </c>
      <c r="G152" s="88">
        <f t="shared" si="15"/>
        <v>0.19783389999999998</v>
      </c>
      <c r="H152" s="77">
        <v>22.59</v>
      </c>
      <c r="I152" s="79" t="s">
        <v>66</v>
      </c>
      <c r="J152" s="76">
        <f t="shared" si="10"/>
        <v>22.59</v>
      </c>
      <c r="K152" s="77">
        <v>9102</v>
      </c>
      <c r="L152" s="79" t="s">
        <v>64</v>
      </c>
      <c r="M152" s="74">
        <f t="shared" si="13"/>
        <v>0.91020000000000001</v>
      </c>
      <c r="N152" s="77">
        <v>5747</v>
      </c>
      <c r="O152" s="79" t="s">
        <v>64</v>
      </c>
      <c r="P152" s="74">
        <f t="shared" si="14"/>
        <v>0.57469999999999999</v>
      </c>
    </row>
    <row r="153" spans="2:16">
      <c r="B153" s="89">
        <v>2.75</v>
      </c>
      <c r="C153" s="79" t="s">
        <v>65</v>
      </c>
      <c r="D153" s="74">
        <f t="shared" si="12"/>
        <v>1.375</v>
      </c>
      <c r="E153" s="91">
        <v>0.18479999999999999</v>
      </c>
      <c r="F153" s="92">
        <v>1.2310000000000001E-4</v>
      </c>
      <c r="G153" s="88">
        <f t="shared" si="15"/>
        <v>0.18492309999999998</v>
      </c>
      <c r="H153" s="77">
        <v>26.3</v>
      </c>
      <c r="I153" s="79" t="s">
        <v>66</v>
      </c>
      <c r="J153" s="76">
        <f t="shared" si="10"/>
        <v>26.3</v>
      </c>
      <c r="K153" s="77">
        <v>1.06</v>
      </c>
      <c r="L153" s="78" t="s">
        <v>66</v>
      </c>
      <c r="M153" s="74">
        <f t="shared" ref="M153:M196" si="16">K153</f>
        <v>1.06</v>
      </c>
      <c r="N153" s="77">
        <v>6566</v>
      </c>
      <c r="O153" s="79" t="s">
        <v>64</v>
      </c>
      <c r="P153" s="74">
        <f t="shared" si="14"/>
        <v>0.65659999999999996</v>
      </c>
    </row>
    <row r="154" spans="2:16">
      <c r="B154" s="89">
        <v>3</v>
      </c>
      <c r="C154" s="79" t="s">
        <v>65</v>
      </c>
      <c r="D154" s="74">
        <f t="shared" si="12"/>
        <v>1.5</v>
      </c>
      <c r="E154" s="91">
        <v>0.17369999999999999</v>
      </c>
      <c r="F154" s="92">
        <v>1.1400000000000001E-4</v>
      </c>
      <c r="G154" s="88">
        <f t="shared" si="15"/>
        <v>0.173814</v>
      </c>
      <c r="H154" s="77">
        <v>30.26</v>
      </c>
      <c r="I154" s="79" t="s">
        <v>66</v>
      </c>
      <c r="J154" s="76">
        <f t="shared" si="10"/>
        <v>30.26</v>
      </c>
      <c r="K154" s="77">
        <v>1.21</v>
      </c>
      <c r="L154" s="79" t="s">
        <v>66</v>
      </c>
      <c r="M154" s="74">
        <f t="shared" si="16"/>
        <v>1.21</v>
      </c>
      <c r="N154" s="77">
        <v>7432</v>
      </c>
      <c r="O154" s="79" t="s">
        <v>64</v>
      </c>
      <c r="P154" s="74">
        <f t="shared" si="14"/>
        <v>0.74320000000000008</v>
      </c>
    </row>
    <row r="155" spans="2:16">
      <c r="B155" s="89">
        <v>3.25</v>
      </c>
      <c r="C155" s="79" t="s">
        <v>65</v>
      </c>
      <c r="D155" s="74">
        <f t="shared" si="12"/>
        <v>1.625</v>
      </c>
      <c r="E155" s="91">
        <v>0.1641</v>
      </c>
      <c r="F155" s="92">
        <v>1.0620000000000001E-4</v>
      </c>
      <c r="G155" s="88">
        <f t="shared" si="15"/>
        <v>0.1642062</v>
      </c>
      <c r="H155" s="77">
        <v>34.46</v>
      </c>
      <c r="I155" s="79" t="s">
        <v>66</v>
      </c>
      <c r="J155" s="76">
        <f t="shared" si="10"/>
        <v>34.46</v>
      </c>
      <c r="K155" s="77">
        <v>1.36</v>
      </c>
      <c r="L155" s="79" t="s">
        <v>66</v>
      </c>
      <c r="M155" s="74">
        <f t="shared" si="16"/>
        <v>1.36</v>
      </c>
      <c r="N155" s="77">
        <v>8346</v>
      </c>
      <c r="O155" s="79" t="s">
        <v>64</v>
      </c>
      <c r="P155" s="74">
        <f t="shared" si="14"/>
        <v>0.83460000000000001</v>
      </c>
    </row>
    <row r="156" spans="2:16">
      <c r="B156" s="89">
        <v>3.5</v>
      </c>
      <c r="C156" s="79" t="s">
        <v>65</v>
      </c>
      <c r="D156" s="74">
        <f t="shared" si="12"/>
        <v>1.75</v>
      </c>
      <c r="E156" s="91">
        <v>0.1555</v>
      </c>
      <c r="F156" s="92">
        <v>9.9419999999999993E-5</v>
      </c>
      <c r="G156" s="88">
        <f t="shared" si="15"/>
        <v>0.15559941999999999</v>
      </c>
      <c r="H156" s="77">
        <v>38.9</v>
      </c>
      <c r="I156" s="79" t="s">
        <v>66</v>
      </c>
      <c r="J156" s="76">
        <f t="shared" si="10"/>
        <v>38.9</v>
      </c>
      <c r="K156" s="77">
        <v>1.51</v>
      </c>
      <c r="L156" s="79" t="s">
        <v>66</v>
      </c>
      <c r="M156" s="74">
        <f t="shared" si="16"/>
        <v>1.51</v>
      </c>
      <c r="N156" s="77">
        <v>9306</v>
      </c>
      <c r="O156" s="79" t="s">
        <v>64</v>
      </c>
      <c r="P156" s="74">
        <f t="shared" si="14"/>
        <v>0.93059999999999987</v>
      </c>
    </row>
    <row r="157" spans="2:16">
      <c r="B157" s="89">
        <v>3.75</v>
      </c>
      <c r="C157" s="79" t="s">
        <v>65</v>
      </c>
      <c r="D157" s="74">
        <f t="shared" si="12"/>
        <v>1.875</v>
      </c>
      <c r="E157" s="91">
        <v>0.14799999999999999</v>
      </c>
      <c r="F157" s="92">
        <v>9.3519999999999999E-5</v>
      </c>
      <c r="G157" s="88">
        <f t="shared" si="15"/>
        <v>0.14809352000000001</v>
      </c>
      <c r="H157" s="77">
        <v>43.57</v>
      </c>
      <c r="I157" s="79" t="s">
        <v>66</v>
      </c>
      <c r="J157" s="76">
        <f t="shared" si="10"/>
        <v>43.57</v>
      </c>
      <c r="K157" s="77">
        <v>1.66</v>
      </c>
      <c r="L157" s="79" t="s">
        <v>66</v>
      </c>
      <c r="M157" s="74">
        <f t="shared" si="16"/>
        <v>1.66</v>
      </c>
      <c r="N157" s="77">
        <v>1.03</v>
      </c>
      <c r="O157" s="78" t="s">
        <v>66</v>
      </c>
      <c r="P157" s="74">
        <f t="shared" ref="P157:P202" si="17">N157</f>
        <v>1.03</v>
      </c>
    </row>
    <row r="158" spans="2:16">
      <c r="B158" s="89">
        <v>4</v>
      </c>
      <c r="C158" s="79" t="s">
        <v>65</v>
      </c>
      <c r="D158" s="74">
        <f t="shared" si="12"/>
        <v>2</v>
      </c>
      <c r="E158" s="91">
        <v>0.14119999999999999</v>
      </c>
      <c r="F158" s="92">
        <v>8.831E-5</v>
      </c>
      <c r="G158" s="88">
        <f t="shared" si="15"/>
        <v>0.14128831</v>
      </c>
      <c r="H158" s="77">
        <v>48.48</v>
      </c>
      <c r="I158" s="79" t="s">
        <v>66</v>
      </c>
      <c r="J158" s="76">
        <f t="shared" si="10"/>
        <v>48.48</v>
      </c>
      <c r="K158" s="77">
        <v>1.81</v>
      </c>
      <c r="L158" s="79" t="s">
        <v>66</v>
      </c>
      <c r="M158" s="74">
        <f t="shared" si="16"/>
        <v>1.81</v>
      </c>
      <c r="N158" s="77">
        <v>1.1399999999999999</v>
      </c>
      <c r="O158" s="79" t="s">
        <v>66</v>
      </c>
      <c r="P158" s="74">
        <f t="shared" si="17"/>
        <v>1.1399999999999999</v>
      </c>
    </row>
    <row r="159" spans="2:16">
      <c r="B159" s="89">
        <v>4.5</v>
      </c>
      <c r="C159" s="79" t="s">
        <v>65</v>
      </c>
      <c r="D159" s="74">
        <f t="shared" si="12"/>
        <v>2.25</v>
      </c>
      <c r="E159" s="91">
        <v>0.1295</v>
      </c>
      <c r="F159" s="92">
        <v>7.9530000000000006E-5</v>
      </c>
      <c r="G159" s="88">
        <f t="shared" si="15"/>
        <v>0.12957953</v>
      </c>
      <c r="H159" s="77">
        <v>58.97</v>
      </c>
      <c r="I159" s="79" t="s">
        <v>66</v>
      </c>
      <c r="J159" s="76">
        <f t="shared" si="10"/>
        <v>58.97</v>
      </c>
      <c r="K159" s="77">
        <v>2.36</v>
      </c>
      <c r="L159" s="79" t="s">
        <v>66</v>
      </c>
      <c r="M159" s="74">
        <f t="shared" si="16"/>
        <v>2.36</v>
      </c>
      <c r="N159" s="77">
        <v>1.36</v>
      </c>
      <c r="O159" s="79" t="s">
        <v>66</v>
      </c>
      <c r="P159" s="74">
        <f t="shared" si="17"/>
        <v>1.36</v>
      </c>
    </row>
    <row r="160" spans="2:16">
      <c r="B160" s="89">
        <v>5</v>
      </c>
      <c r="C160" s="79" t="s">
        <v>65</v>
      </c>
      <c r="D160" s="74">
        <f t="shared" si="12"/>
        <v>2.5</v>
      </c>
      <c r="E160" s="91">
        <v>0.1198</v>
      </c>
      <c r="F160" s="92">
        <v>7.2410000000000006E-5</v>
      </c>
      <c r="G160" s="88">
        <f t="shared" si="15"/>
        <v>0.11987241</v>
      </c>
      <c r="H160" s="77">
        <v>70.36</v>
      </c>
      <c r="I160" s="79" t="s">
        <v>66</v>
      </c>
      <c r="J160" s="76">
        <f t="shared" si="10"/>
        <v>70.36</v>
      </c>
      <c r="K160" s="77">
        <v>2.88</v>
      </c>
      <c r="L160" s="79" t="s">
        <v>66</v>
      </c>
      <c r="M160" s="74">
        <f t="shared" si="16"/>
        <v>2.88</v>
      </c>
      <c r="N160" s="77">
        <v>1.6</v>
      </c>
      <c r="O160" s="79" t="s">
        <v>66</v>
      </c>
      <c r="P160" s="74">
        <f t="shared" si="17"/>
        <v>1.6</v>
      </c>
    </row>
    <row r="161" spans="2:16">
      <c r="B161" s="89">
        <v>5.5</v>
      </c>
      <c r="C161" s="79" t="s">
        <v>65</v>
      </c>
      <c r="D161" s="74">
        <f t="shared" si="12"/>
        <v>2.75</v>
      </c>
      <c r="E161" s="91">
        <v>0.1116</v>
      </c>
      <c r="F161" s="92">
        <v>6.6509999999999998E-5</v>
      </c>
      <c r="G161" s="88">
        <f t="shared" si="15"/>
        <v>0.11166651000000001</v>
      </c>
      <c r="H161" s="77">
        <v>82.64</v>
      </c>
      <c r="I161" s="79" t="s">
        <v>66</v>
      </c>
      <c r="J161" s="76">
        <f t="shared" si="10"/>
        <v>82.64</v>
      </c>
      <c r="K161" s="77">
        <v>3.39</v>
      </c>
      <c r="L161" s="79" t="s">
        <v>66</v>
      </c>
      <c r="M161" s="74">
        <f t="shared" si="16"/>
        <v>3.39</v>
      </c>
      <c r="N161" s="77">
        <v>1.86</v>
      </c>
      <c r="O161" s="79" t="s">
        <v>66</v>
      </c>
      <c r="P161" s="74">
        <f t="shared" si="17"/>
        <v>1.86</v>
      </c>
    </row>
    <row r="162" spans="2:16">
      <c r="B162" s="89">
        <v>6</v>
      </c>
      <c r="C162" s="79" t="s">
        <v>65</v>
      </c>
      <c r="D162" s="74">
        <f t="shared" si="12"/>
        <v>3</v>
      </c>
      <c r="E162" s="91">
        <v>0.1045</v>
      </c>
      <c r="F162" s="92">
        <v>6.1539999999999997E-5</v>
      </c>
      <c r="G162" s="88">
        <f t="shared" si="15"/>
        <v>0.10456153999999999</v>
      </c>
      <c r="H162" s="77">
        <v>95.77</v>
      </c>
      <c r="I162" s="79" t="s">
        <v>66</v>
      </c>
      <c r="J162" s="76">
        <f t="shared" si="10"/>
        <v>95.77</v>
      </c>
      <c r="K162" s="77">
        <v>3.89</v>
      </c>
      <c r="L162" s="79" t="s">
        <v>66</v>
      </c>
      <c r="M162" s="74">
        <f t="shared" si="16"/>
        <v>3.89</v>
      </c>
      <c r="N162" s="77">
        <v>2.13</v>
      </c>
      <c r="O162" s="79" t="s">
        <v>66</v>
      </c>
      <c r="P162" s="74">
        <f t="shared" si="17"/>
        <v>2.13</v>
      </c>
    </row>
    <row r="163" spans="2:16">
      <c r="B163" s="89">
        <v>6.5</v>
      </c>
      <c r="C163" s="79" t="s">
        <v>65</v>
      </c>
      <c r="D163" s="74">
        <f t="shared" si="12"/>
        <v>3.25</v>
      </c>
      <c r="E163" s="91">
        <v>9.8390000000000005E-2</v>
      </c>
      <c r="F163" s="92">
        <v>5.7290000000000002E-5</v>
      </c>
      <c r="G163" s="88">
        <f t="shared" si="15"/>
        <v>9.8447290000000007E-2</v>
      </c>
      <c r="H163" s="77">
        <v>109.76</v>
      </c>
      <c r="I163" s="79" t="s">
        <v>66</v>
      </c>
      <c r="J163" s="76">
        <f t="shared" si="10"/>
        <v>109.76</v>
      </c>
      <c r="K163" s="77">
        <v>4.3899999999999997</v>
      </c>
      <c r="L163" s="79" t="s">
        <v>66</v>
      </c>
      <c r="M163" s="74">
        <f t="shared" si="16"/>
        <v>4.3899999999999997</v>
      </c>
      <c r="N163" s="77">
        <v>2.42</v>
      </c>
      <c r="O163" s="79" t="s">
        <v>66</v>
      </c>
      <c r="P163" s="74">
        <f t="shared" si="17"/>
        <v>2.42</v>
      </c>
    </row>
    <row r="164" spans="2:16">
      <c r="B164" s="89">
        <v>7</v>
      </c>
      <c r="C164" s="79" t="s">
        <v>65</v>
      </c>
      <c r="D164" s="74">
        <f t="shared" si="12"/>
        <v>3.5</v>
      </c>
      <c r="E164" s="91">
        <v>9.3009999999999995E-2</v>
      </c>
      <c r="F164" s="92">
        <v>5.3609999999999997E-5</v>
      </c>
      <c r="G164" s="88">
        <f t="shared" si="15"/>
        <v>9.3063609999999991E-2</v>
      </c>
      <c r="H164" s="77">
        <v>124.6</v>
      </c>
      <c r="I164" s="79" t="s">
        <v>66</v>
      </c>
      <c r="J164" s="76">
        <f t="shared" si="10"/>
        <v>124.6</v>
      </c>
      <c r="K164" s="77">
        <v>4.9000000000000004</v>
      </c>
      <c r="L164" s="79" t="s">
        <v>66</v>
      </c>
      <c r="M164" s="76">
        <f t="shared" si="16"/>
        <v>4.9000000000000004</v>
      </c>
      <c r="N164" s="77">
        <v>2.72</v>
      </c>
      <c r="O164" s="79" t="s">
        <v>66</v>
      </c>
      <c r="P164" s="74">
        <f t="shared" si="17"/>
        <v>2.72</v>
      </c>
    </row>
    <row r="165" spans="2:16">
      <c r="B165" s="89">
        <v>8</v>
      </c>
      <c r="C165" s="79" t="s">
        <v>65</v>
      </c>
      <c r="D165" s="74">
        <f t="shared" si="12"/>
        <v>4</v>
      </c>
      <c r="E165" s="91">
        <v>8.3970000000000003E-2</v>
      </c>
      <c r="F165" s="92">
        <v>4.757E-5</v>
      </c>
      <c r="G165" s="88">
        <f t="shared" si="15"/>
        <v>8.401757E-2</v>
      </c>
      <c r="H165" s="77">
        <v>156.71</v>
      </c>
      <c r="I165" s="79" t="s">
        <v>66</v>
      </c>
      <c r="J165" s="76">
        <f t="shared" si="10"/>
        <v>156.71</v>
      </c>
      <c r="K165" s="77">
        <v>6.73</v>
      </c>
      <c r="L165" s="79" t="s">
        <v>66</v>
      </c>
      <c r="M165" s="76">
        <f t="shared" si="16"/>
        <v>6.73</v>
      </c>
      <c r="N165" s="77">
        <v>3.38</v>
      </c>
      <c r="O165" s="79" t="s">
        <v>66</v>
      </c>
      <c r="P165" s="74">
        <f t="shared" si="17"/>
        <v>3.38</v>
      </c>
    </row>
    <row r="166" spans="2:16">
      <c r="B166" s="89">
        <v>9</v>
      </c>
      <c r="C166" s="79" t="s">
        <v>65</v>
      </c>
      <c r="D166" s="74">
        <f t="shared" si="12"/>
        <v>4.5</v>
      </c>
      <c r="E166" s="91">
        <v>7.6679999999999998E-2</v>
      </c>
      <c r="F166" s="92">
        <v>4.2799999999999997E-5</v>
      </c>
      <c r="G166" s="88">
        <f t="shared" si="15"/>
        <v>7.6722799999999994E-2</v>
      </c>
      <c r="H166" s="77">
        <v>192.08</v>
      </c>
      <c r="I166" s="79" t="s">
        <v>66</v>
      </c>
      <c r="J166" s="76">
        <f t="shared" si="10"/>
        <v>192.08</v>
      </c>
      <c r="K166" s="77">
        <v>8.44</v>
      </c>
      <c r="L166" s="79" t="s">
        <v>66</v>
      </c>
      <c r="M166" s="76">
        <f t="shared" si="16"/>
        <v>8.44</v>
      </c>
      <c r="N166" s="77">
        <v>4.0999999999999996</v>
      </c>
      <c r="O166" s="79" t="s">
        <v>66</v>
      </c>
      <c r="P166" s="74">
        <f t="shared" si="17"/>
        <v>4.0999999999999996</v>
      </c>
    </row>
    <row r="167" spans="2:16">
      <c r="B167" s="89">
        <v>10</v>
      </c>
      <c r="C167" s="79" t="s">
        <v>65</v>
      </c>
      <c r="D167" s="74">
        <f t="shared" si="12"/>
        <v>5</v>
      </c>
      <c r="E167" s="91">
        <v>7.0650000000000004E-2</v>
      </c>
      <c r="F167" s="92">
        <v>3.8940000000000003E-5</v>
      </c>
      <c r="G167" s="88">
        <f t="shared" si="15"/>
        <v>7.0688940000000006E-2</v>
      </c>
      <c r="H167" s="77">
        <v>230.65</v>
      </c>
      <c r="I167" s="79" t="s">
        <v>66</v>
      </c>
      <c r="J167" s="76">
        <f t="shared" si="10"/>
        <v>230.65</v>
      </c>
      <c r="K167" s="77">
        <v>10.11</v>
      </c>
      <c r="L167" s="79" t="s">
        <v>66</v>
      </c>
      <c r="M167" s="76">
        <f t="shared" si="16"/>
        <v>10.11</v>
      </c>
      <c r="N167" s="77">
        <v>4.87</v>
      </c>
      <c r="O167" s="79" t="s">
        <v>66</v>
      </c>
      <c r="P167" s="74">
        <f t="shared" si="17"/>
        <v>4.87</v>
      </c>
    </row>
    <row r="168" spans="2:16">
      <c r="B168" s="89">
        <v>11</v>
      </c>
      <c r="C168" s="79" t="s">
        <v>65</v>
      </c>
      <c r="D168" s="74">
        <f t="shared" si="12"/>
        <v>5.5</v>
      </c>
      <c r="E168" s="91">
        <v>6.5579999999999999E-2</v>
      </c>
      <c r="F168" s="92">
        <v>3.574E-5</v>
      </c>
      <c r="G168" s="88">
        <f t="shared" si="15"/>
        <v>6.5615740000000006E-2</v>
      </c>
      <c r="H168" s="77">
        <v>272.33999999999997</v>
      </c>
      <c r="I168" s="79" t="s">
        <v>66</v>
      </c>
      <c r="J168" s="76">
        <f t="shared" si="10"/>
        <v>272.33999999999997</v>
      </c>
      <c r="K168" s="77">
        <v>11.77</v>
      </c>
      <c r="L168" s="79" t="s">
        <v>66</v>
      </c>
      <c r="M168" s="76">
        <f t="shared" si="16"/>
        <v>11.77</v>
      </c>
      <c r="N168" s="77">
        <v>5.7</v>
      </c>
      <c r="O168" s="79" t="s">
        <v>66</v>
      </c>
      <c r="P168" s="74">
        <f t="shared" si="17"/>
        <v>5.7</v>
      </c>
    </row>
    <row r="169" spans="2:16">
      <c r="B169" s="89">
        <v>12</v>
      </c>
      <c r="C169" s="79" t="s">
        <v>65</v>
      </c>
      <c r="D169" s="74">
        <f t="shared" si="12"/>
        <v>6</v>
      </c>
      <c r="E169" s="91">
        <v>6.1240000000000003E-2</v>
      </c>
      <c r="F169" s="92">
        <v>3.3040000000000002E-5</v>
      </c>
      <c r="G169" s="88">
        <f t="shared" si="15"/>
        <v>6.1273040000000001E-2</v>
      </c>
      <c r="H169" s="77">
        <v>317.13</v>
      </c>
      <c r="I169" s="79" t="s">
        <v>66</v>
      </c>
      <c r="J169" s="76">
        <f t="shared" si="10"/>
        <v>317.13</v>
      </c>
      <c r="K169" s="77">
        <v>13.44</v>
      </c>
      <c r="L169" s="79" t="s">
        <v>66</v>
      </c>
      <c r="M169" s="76">
        <f t="shared" si="16"/>
        <v>13.44</v>
      </c>
      <c r="N169" s="77">
        <v>6.59</v>
      </c>
      <c r="O169" s="79" t="s">
        <v>66</v>
      </c>
      <c r="P169" s="74">
        <f t="shared" si="17"/>
        <v>6.59</v>
      </c>
    </row>
    <row r="170" spans="2:16">
      <c r="B170" s="89">
        <v>13</v>
      </c>
      <c r="C170" s="79" t="s">
        <v>65</v>
      </c>
      <c r="D170" s="74">
        <f t="shared" si="12"/>
        <v>6.5</v>
      </c>
      <c r="E170" s="91">
        <v>5.7500000000000002E-2</v>
      </c>
      <c r="F170" s="92">
        <v>3.0750000000000002E-5</v>
      </c>
      <c r="G170" s="88">
        <f t="shared" si="15"/>
        <v>5.7530750000000005E-2</v>
      </c>
      <c r="H170" s="77">
        <v>364.96</v>
      </c>
      <c r="I170" s="79" t="s">
        <v>66</v>
      </c>
      <c r="J170" s="76">
        <f t="shared" si="10"/>
        <v>364.96</v>
      </c>
      <c r="K170" s="77">
        <v>15.12</v>
      </c>
      <c r="L170" s="79" t="s">
        <v>66</v>
      </c>
      <c r="M170" s="76">
        <f t="shared" si="16"/>
        <v>15.12</v>
      </c>
      <c r="N170" s="77">
        <v>7.54</v>
      </c>
      <c r="O170" s="79" t="s">
        <v>66</v>
      </c>
      <c r="P170" s="74">
        <f t="shared" si="17"/>
        <v>7.54</v>
      </c>
    </row>
    <row r="171" spans="2:16">
      <c r="B171" s="89">
        <v>14</v>
      </c>
      <c r="C171" s="79" t="s">
        <v>65</v>
      </c>
      <c r="D171" s="74">
        <f t="shared" si="12"/>
        <v>7</v>
      </c>
      <c r="E171" s="91">
        <v>5.4219999999999997E-2</v>
      </c>
      <c r="F171" s="92">
        <v>2.8759999999999999E-5</v>
      </c>
      <c r="G171" s="88">
        <f t="shared" si="15"/>
        <v>5.424876E-2</v>
      </c>
      <c r="H171" s="77">
        <v>415.79</v>
      </c>
      <c r="I171" s="79" t="s">
        <v>66</v>
      </c>
      <c r="J171" s="76">
        <f t="shared" si="10"/>
        <v>415.79</v>
      </c>
      <c r="K171" s="77">
        <v>16.82</v>
      </c>
      <c r="L171" s="79" t="s">
        <v>66</v>
      </c>
      <c r="M171" s="76">
        <f t="shared" si="16"/>
        <v>16.82</v>
      </c>
      <c r="N171" s="77">
        <v>8.5399999999999991</v>
      </c>
      <c r="O171" s="79" t="s">
        <v>66</v>
      </c>
      <c r="P171" s="74">
        <f t="shared" si="17"/>
        <v>8.5399999999999991</v>
      </c>
    </row>
    <row r="172" spans="2:16">
      <c r="B172" s="89">
        <v>15</v>
      </c>
      <c r="C172" s="79" t="s">
        <v>65</v>
      </c>
      <c r="D172" s="74">
        <f t="shared" si="12"/>
        <v>7.5</v>
      </c>
      <c r="E172" s="91">
        <v>5.1330000000000001E-2</v>
      </c>
      <c r="F172" s="92">
        <v>2.7019999999999999E-5</v>
      </c>
      <c r="G172" s="88">
        <f t="shared" si="15"/>
        <v>5.1357020000000003E-2</v>
      </c>
      <c r="H172" s="77">
        <v>469.59</v>
      </c>
      <c r="I172" s="79" t="s">
        <v>66</v>
      </c>
      <c r="J172" s="76">
        <f t="shared" si="10"/>
        <v>469.59</v>
      </c>
      <c r="K172" s="77">
        <v>18.55</v>
      </c>
      <c r="L172" s="79" t="s">
        <v>66</v>
      </c>
      <c r="M172" s="76">
        <f t="shared" si="16"/>
        <v>18.55</v>
      </c>
      <c r="N172" s="77">
        <v>9.6</v>
      </c>
      <c r="O172" s="79" t="s">
        <v>66</v>
      </c>
      <c r="P172" s="74">
        <f t="shared" si="17"/>
        <v>9.6</v>
      </c>
    </row>
    <row r="173" spans="2:16">
      <c r="B173" s="89">
        <v>16</v>
      </c>
      <c r="C173" s="79" t="s">
        <v>65</v>
      </c>
      <c r="D173" s="74">
        <f t="shared" si="12"/>
        <v>8</v>
      </c>
      <c r="E173" s="91">
        <v>4.8759999999999998E-2</v>
      </c>
      <c r="F173" s="92">
        <v>2.5490000000000002E-5</v>
      </c>
      <c r="G173" s="88">
        <f t="shared" si="15"/>
        <v>4.8785490000000001E-2</v>
      </c>
      <c r="H173" s="77">
        <v>526.32000000000005</v>
      </c>
      <c r="I173" s="79" t="s">
        <v>66</v>
      </c>
      <c r="J173" s="76">
        <f t="shared" si="10"/>
        <v>526.32000000000005</v>
      </c>
      <c r="K173" s="77">
        <v>20.3</v>
      </c>
      <c r="L173" s="79" t="s">
        <v>66</v>
      </c>
      <c r="M173" s="76">
        <f t="shared" si="16"/>
        <v>20.3</v>
      </c>
      <c r="N173" s="77">
        <v>10.7</v>
      </c>
      <c r="O173" s="79" t="s">
        <v>66</v>
      </c>
      <c r="P173" s="74">
        <f t="shared" si="17"/>
        <v>10.7</v>
      </c>
    </row>
    <row r="174" spans="2:16">
      <c r="B174" s="89">
        <v>17</v>
      </c>
      <c r="C174" s="79" t="s">
        <v>65</v>
      </c>
      <c r="D174" s="74">
        <f t="shared" si="12"/>
        <v>8.5</v>
      </c>
      <c r="E174" s="91">
        <v>4.6449999999999998E-2</v>
      </c>
      <c r="F174" s="92">
        <v>2.4130000000000001E-5</v>
      </c>
      <c r="G174" s="88">
        <f t="shared" si="15"/>
        <v>4.6474129999999995E-2</v>
      </c>
      <c r="H174" s="77">
        <v>585.95000000000005</v>
      </c>
      <c r="I174" s="79" t="s">
        <v>66</v>
      </c>
      <c r="J174" s="76">
        <f t="shared" si="10"/>
        <v>585.95000000000005</v>
      </c>
      <c r="K174" s="77">
        <v>22.09</v>
      </c>
      <c r="L174" s="79" t="s">
        <v>66</v>
      </c>
      <c r="M174" s="76">
        <f t="shared" si="16"/>
        <v>22.09</v>
      </c>
      <c r="N174" s="77">
        <v>11.86</v>
      </c>
      <c r="O174" s="79" t="s">
        <v>66</v>
      </c>
      <c r="P174" s="74">
        <f t="shared" si="17"/>
        <v>11.86</v>
      </c>
    </row>
    <row r="175" spans="2:16">
      <c r="B175" s="89">
        <v>18</v>
      </c>
      <c r="C175" s="79" t="s">
        <v>65</v>
      </c>
      <c r="D175" s="74">
        <f t="shared" si="12"/>
        <v>9</v>
      </c>
      <c r="E175" s="91">
        <v>4.4380000000000003E-2</v>
      </c>
      <c r="F175" s="92">
        <v>2.2920000000000001E-5</v>
      </c>
      <c r="G175" s="88">
        <f t="shared" si="15"/>
        <v>4.4402920000000005E-2</v>
      </c>
      <c r="H175" s="77">
        <v>648.46</v>
      </c>
      <c r="I175" s="79" t="s">
        <v>66</v>
      </c>
      <c r="J175" s="76">
        <f t="shared" si="10"/>
        <v>648.46</v>
      </c>
      <c r="K175" s="77">
        <v>23.89</v>
      </c>
      <c r="L175" s="79" t="s">
        <v>66</v>
      </c>
      <c r="M175" s="76">
        <f t="shared" si="16"/>
        <v>23.89</v>
      </c>
      <c r="N175" s="77">
        <v>13.08</v>
      </c>
      <c r="O175" s="79" t="s">
        <v>66</v>
      </c>
      <c r="P175" s="76">
        <f t="shared" si="17"/>
        <v>13.08</v>
      </c>
    </row>
    <row r="176" spans="2:16">
      <c r="B176" s="89">
        <v>20</v>
      </c>
      <c r="C176" s="79" t="s">
        <v>65</v>
      </c>
      <c r="D176" s="74">
        <f t="shared" si="12"/>
        <v>10</v>
      </c>
      <c r="E176" s="91">
        <v>4.0779999999999997E-2</v>
      </c>
      <c r="F176" s="92">
        <v>2.0829999999999999E-5</v>
      </c>
      <c r="G176" s="88">
        <f t="shared" si="15"/>
        <v>4.0800829999999996E-2</v>
      </c>
      <c r="H176" s="77">
        <v>781.92</v>
      </c>
      <c r="I176" s="79" t="s">
        <v>66</v>
      </c>
      <c r="J176" s="76">
        <f t="shared" si="10"/>
        <v>781.92</v>
      </c>
      <c r="K176" s="77">
        <v>30.65</v>
      </c>
      <c r="L176" s="79" t="s">
        <v>66</v>
      </c>
      <c r="M176" s="76">
        <f t="shared" si="16"/>
        <v>30.65</v>
      </c>
      <c r="N176" s="77">
        <v>15.66</v>
      </c>
      <c r="O176" s="79" t="s">
        <v>66</v>
      </c>
      <c r="P176" s="76">
        <f t="shared" si="17"/>
        <v>15.66</v>
      </c>
    </row>
    <row r="177" spans="1:16">
      <c r="A177" s="4"/>
      <c r="B177" s="89">
        <v>22.5</v>
      </c>
      <c r="C177" s="79" t="s">
        <v>65</v>
      </c>
      <c r="D177" s="74">
        <f t="shared" si="12"/>
        <v>11.25</v>
      </c>
      <c r="E177" s="91">
        <v>3.7089999999999998E-2</v>
      </c>
      <c r="F177" s="92">
        <v>1.872E-5</v>
      </c>
      <c r="G177" s="88">
        <f t="shared" si="15"/>
        <v>3.7108719999999998E-2</v>
      </c>
      <c r="H177" s="77">
        <v>964.4</v>
      </c>
      <c r="I177" s="79" t="s">
        <v>66</v>
      </c>
      <c r="J177" s="76">
        <f t="shared" si="10"/>
        <v>964.4</v>
      </c>
      <c r="K177" s="77">
        <v>40.31</v>
      </c>
      <c r="L177" s="79" t="s">
        <v>66</v>
      </c>
      <c r="M177" s="76">
        <f t="shared" si="16"/>
        <v>40.31</v>
      </c>
      <c r="N177" s="77">
        <v>19.170000000000002</v>
      </c>
      <c r="O177" s="79" t="s">
        <v>66</v>
      </c>
      <c r="P177" s="76">
        <f t="shared" si="17"/>
        <v>19.170000000000002</v>
      </c>
    </row>
    <row r="178" spans="1:16">
      <c r="B178" s="77">
        <v>25</v>
      </c>
      <c r="C178" s="79" t="s">
        <v>65</v>
      </c>
      <c r="D178" s="74">
        <f t="shared" si="12"/>
        <v>12.5</v>
      </c>
      <c r="E178" s="91">
        <v>3.406E-2</v>
      </c>
      <c r="F178" s="92">
        <v>1.702E-5</v>
      </c>
      <c r="G178" s="88">
        <f t="shared" si="15"/>
        <v>3.407702E-2</v>
      </c>
      <c r="H178" s="77">
        <v>1.1599999999999999</v>
      </c>
      <c r="I178" s="78" t="s">
        <v>12</v>
      </c>
      <c r="J178" s="76">
        <f t="shared" ref="J178:J221" si="18">H178*1000</f>
        <v>1160</v>
      </c>
      <c r="K178" s="77">
        <v>49.48</v>
      </c>
      <c r="L178" s="79" t="s">
        <v>66</v>
      </c>
      <c r="M178" s="76">
        <f t="shared" si="16"/>
        <v>49.48</v>
      </c>
      <c r="N178" s="77">
        <v>22.99</v>
      </c>
      <c r="O178" s="79" t="s">
        <v>66</v>
      </c>
      <c r="P178" s="76">
        <f t="shared" si="17"/>
        <v>22.99</v>
      </c>
    </row>
    <row r="179" spans="1:16">
      <c r="B179" s="89">
        <v>27.5</v>
      </c>
      <c r="C179" s="90" t="s">
        <v>65</v>
      </c>
      <c r="D179" s="74">
        <f t="shared" si="12"/>
        <v>13.75</v>
      </c>
      <c r="E179" s="91">
        <v>3.1530000000000002E-2</v>
      </c>
      <c r="F179" s="92">
        <v>1.5610000000000001E-5</v>
      </c>
      <c r="G179" s="88">
        <f t="shared" si="15"/>
        <v>3.1545610000000002E-2</v>
      </c>
      <c r="H179" s="77">
        <v>1.38</v>
      </c>
      <c r="I179" s="79" t="s">
        <v>12</v>
      </c>
      <c r="J179" s="76">
        <f t="shared" si="18"/>
        <v>1380</v>
      </c>
      <c r="K179" s="77">
        <v>58.47</v>
      </c>
      <c r="L179" s="79" t="s">
        <v>66</v>
      </c>
      <c r="M179" s="76">
        <f t="shared" si="16"/>
        <v>58.47</v>
      </c>
      <c r="N179" s="77">
        <v>27.1</v>
      </c>
      <c r="O179" s="79" t="s">
        <v>66</v>
      </c>
      <c r="P179" s="76">
        <f t="shared" si="17"/>
        <v>27.1</v>
      </c>
    </row>
    <row r="180" spans="1:16">
      <c r="B180" s="89">
        <v>30</v>
      </c>
      <c r="C180" s="90" t="s">
        <v>65</v>
      </c>
      <c r="D180" s="74">
        <f t="shared" si="12"/>
        <v>15</v>
      </c>
      <c r="E180" s="91">
        <v>2.9389999999999999E-2</v>
      </c>
      <c r="F180" s="92">
        <v>1.4419999999999999E-5</v>
      </c>
      <c r="G180" s="88">
        <f t="shared" si="15"/>
        <v>2.9404420000000001E-2</v>
      </c>
      <c r="H180" s="77">
        <v>1.61</v>
      </c>
      <c r="I180" s="79" t="s">
        <v>12</v>
      </c>
      <c r="J180" s="76">
        <f t="shared" si="18"/>
        <v>1610</v>
      </c>
      <c r="K180" s="77">
        <v>67.430000000000007</v>
      </c>
      <c r="L180" s="79" t="s">
        <v>66</v>
      </c>
      <c r="M180" s="76">
        <f t="shared" si="16"/>
        <v>67.430000000000007</v>
      </c>
      <c r="N180" s="77">
        <v>31.52</v>
      </c>
      <c r="O180" s="79" t="s">
        <v>66</v>
      </c>
      <c r="P180" s="76">
        <f t="shared" si="17"/>
        <v>31.52</v>
      </c>
    </row>
    <row r="181" spans="1:16">
      <c r="B181" s="89">
        <v>32.5</v>
      </c>
      <c r="C181" s="90" t="s">
        <v>65</v>
      </c>
      <c r="D181" s="74">
        <f t="shared" si="12"/>
        <v>16.25</v>
      </c>
      <c r="E181" s="91">
        <v>2.7539999999999999E-2</v>
      </c>
      <c r="F181" s="92">
        <v>1.341E-5</v>
      </c>
      <c r="G181" s="88">
        <f t="shared" si="15"/>
        <v>2.7553409999999997E-2</v>
      </c>
      <c r="H181" s="77">
        <v>1.86</v>
      </c>
      <c r="I181" s="79" t="s">
        <v>12</v>
      </c>
      <c r="J181" s="76">
        <f t="shared" si="18"/>
        <v>1860</v>
      </c>
      <c r="K181" s="77">
        <v>76.430000000000007</v>
      </c>
      <c r="L181" s="79" t="s">
        <v>66</v>
      </c>
      <c r="M181" s="76">
        <f t="shared" si="16"/>
        <v>76.430000000000007</v>
      </c>
      <c r="N181" s="77">
        <v>36.22</v>
      </c>
      <c r="O181" s="79" t="s">
        <v>66</v>
      </c>
      <c r="P181" s="76">
        <f t="shared" si="17"/>
        <v>36.22</v>
      </c>
    </row>
    <row r="182" spans="1:16">
      <c r="B182" s="89">
        <v>35</v>
      </c>
      <c r="C182" s="90" t="s">
        <v>65</v>
      </c>
      <c r="D182" s="74">
        <f t="shared" si="12"/>
        <v>17.5</v>
      </c>
      <c r="E182" s="91">
        <v>2.5930000000000002E-2</v>
      </c>
      <c r="F182" s="92">
        <v>1.253E-5</v>
      </c>
      <c r="G182" s="88">
        <f t="shared" si="15"/>
        <v>2.5942530000000002E-2</v>
      </c>
      <c r="H182" s="77">
        <v>2.13</v>
      </c>
      <c r="I182" s="79" t="s">
        <v>12</v>
      </c>
      <c r="J182" s="76">
        <f t="shared" si="18"/>
        <v>2130</v>
      </c>
      <c r="K182" s="77">
        <v>85.51</v>
      </c>
      <c r="L182" s="79" t="s">
        <v>66</v>
      </c>
      <c r="M182" s="76">
        <f t="shared" si="16"/>
        <v>85.51</v>
      </c>
      <c r="N182" s="77">
        <v>41.21</v>
      </c>
      <c r="O182" s="79" t="s">
        <v>66</v>
      </c>
      <c r="P182" s="76">
        <f t="shared" si="17"/>
        <v>41.21</v>
      </c>
    </row>
    <row r="183" spans="1:16">
      <c r="B183" s="89">
        <v>37.5</v>
      </c>
      <c r="C183" s="90" t="s">
        <v>65</v>
      </c>
      <c r="D183" s="74">
        <f t="shared" si="12"/>
        <v>18.75</v>
      </c>
      <c r="E183" s="91">
        <v>2.452E-2</v>
      </c>
      <c r="F183" s="92">
        <v>1.1770000000000001E-5</v>
      </c>
      <c r="G183" s="88">
        <f t="shared" si="15"/>
        <v>2.4531770000000001E-2</v>
      </c>
      <c r="H183" s="77">
        <v>2.41</v>
      </c>
      <c r="I183" s="79" t="s">
        <v>12</v>
      </c>
      <c r="J183" s="76">
        <f t="shared" si="18"/>
        <v>2410</v>
      </c>
      <c r="K183" s="77">
        <v>94.7</v>
      </c>
      <c r="L183" s="79" t="s">
        <v>66</v>
      </c>
      <c r="M183" s="76">
        <f t="shared" si="16"/>
        <v>94.7</v>
      </c>
      <c r="N183" s="77">
        <v>46.48</v>
      </c>
      <c r="O183" s="79" t="s">
        <v>66</v>
      </c>
      <c r="P183" s="76">
        <f t="shared" si="17"/>
        <v>46.48</v>
      </c>
    </row>
    <row r="184" spans="1:16">
      <c r="B184" s="89">
        <v>40</v>
      </c>
      <c r="C184" s="90" t="s">
        <v>65</v>
      </c>
      <c r="D184" s="74">
        <f t="shared" si="12"/>
        <v>20</v>
      </c>
      <c r="E184" s="91">
        <v>2.3259999999999999E-2</v>
      </c>
      <c r="F184" s="92">
        <v>1.11E-5</v>
      </c>
      <c r="G184" s="88">
        <f t="shared" si="15"/>
        <v>2.3271099999999999E-2</v>
      </c>
      <c r="H184" s="77">
        <v>2.71</v>
      </c>
      <c r="I184" s="79" t="s">
        <v>12</v>
      </c>
      <c r="J184" s="76">
        <f t="shared" si="18"/>
        <v>2710</v>
      </c>
      <c r="K184" s="77">
        <v>104.01</v>
      </c>
      <c r="L184" s="79" t="s">
        <v>66</v>
      </c>
      <c r="M184" s="76">
        <f t="shared" si="16"/>
        <v>104.01</v>
      </c>
      <c r="N184" s="77">
        <v>52.03</v>
      </c>
      <c r="O184" s="79" t="s">
        <v>66</v>
      </c>
      <c r="P184" s="76">
        <f t="shared" si="17"/>
        <v>52.03</v>
      </c>
    </row>
    <row r="185" spans="1:16">
      <c r="B185" s="89">
        <v>45</v>
      </c>
      <c r="C185" s="90" t="s">
        <v>65</v>
      </c>
      <c r="D185" s="74">
        <f t="shared" si="12"/>
        <v>22.5</v>
      </c>
      <c r="E185" s="91">
        <v>2.1139999999999999E-2</v>
      </c>
      <c r="F185" s="92">
        <v>9.9669999999999996E-6</v>
      </c>
      <c r="G185" s="88">
        <f t="shared" si="15"/>
        <v>2.1149966999999999E-2</v>
      </c>
      <c r="H185" s="77">
        <v>3.35</v>
      </c>
      <c r="I185" s="79" t="s">
        <v>12</v>
      </c>
      <c r="J185" s="76">
        <f t="shared" si="18"/>
        <v>3350</v>
      </c>
      <c r="K185" s="77">
        <v>138.65</v>
      </c>
      <c r="L185" s="79" t="s">
        <v>66</v>
      </c>
      <c r="M185" s="76">
        <f t="shared" si="16"/>
        <v>138.65</v>
      </c>
      <c r="N185" s="77">
        <v>63.93</v>
      </c>
      <c r="O185" s="79" t="s">
        <v>66</v>
      </c>
      <c r="P185" s="76">
        <f t="shared" si="17"/>
        <v>63.93</v>
      </c>
    </row>
    <row r="186" spans="1:16">
      <c r="B186" s="89">
        <v>50</v>
      </c>
      <c r="C186" s="90" t="s">
        <v>65</v>
      </c>
      <c r="D186" s="74">
        <f t="shared" si="12"/>
        <v>25</v>
      </c>
      <c r="E186" s="91">
        <v>1.9400000000000001E-2</v>
      </c>
      <c r="F186" s="92">
        <v>9.0529999999999996E-6</v>
      </c>
      <c r="G186" s="88">
        <f t="shared" si="15"/>
        <v>1.9409052999999999E-2</v>
      </c>
      <c r="H186" s="77">
        <v>4.05</v>
      </c>
      <c r="I186" s="79" t="s">
        <v>12</v>
      </c>
      <c r="J186" s="76">
        <f t="shared" si="18"/>
        <v>4050</v>
      </c>
      <c r="K186" s="77">
        <v>171.24</v>
      </c>
      <c r="L186" s="79" t="s">
        <v>66</v>
      </c>
      <c r="M186" s="76">
        <f t="shared" si="16"/>
        <v>171.24</v>
      </c>
      <c r="N186" s="77">
        <v>76.900000000000006</v>
      </c>
      <c r="O186" s="79" t="s">
        <v>66</v>
      </c>
      <c r="P186" s="76">
        <f t="shared" si="17"/>
        <v>76.900000000000006</v>
      </c>
    </row>
    <row r="187" spans="1:16">
      <c r="B187" s="89">
        <v>55</v>
      </c>
      <c r="C187" s="90" t="s">
        <v>65</v>
      </c>
      <c r="D187" s="74">
        <f t="shared" si="12"/>
        <v>27.5</v>
      </c>
      <c r="E187" s="91">
        <v>1.796E-2</v>
      </c>
      <c r="F187" s="92">
        <v>8.2979999999999992E-6</v>
      </c>
      <c r="G187" s="88">
        <f t="shared" si="15"/>
        <v>1.7968298000000001E-2</v>
      </c>
      <c r="H187" s="77">
        <v>4.8099999999999996</v>
      </c>
      <c r="I187" s="79" t="s">
        <v>12</v>
      </c>
      <c r="J187" s="76">
        <f t="shared" si="18"/>
        <v>4810</v>
      </c>
      <c r="K187" s="77">
        <v>203.06</v>
      </c>
      <c r="L187" s="79" t="s">
        <v>66</v>
      </c>
      <c r="M187" s="76">
        <f t="shared" si="16"/>
        <v>203.06</v>
      </c>
      <c r="N187" s="77">
        <v>90.9</v>
      </c>
      <c r="O187" s="79" t="s">
        <v>66</v>
      </c>
      <c r="P187" s="76">
        <f t="shared" si="17"/>
        <v>90.9</v>
      </c>
    </row>
    <row r="188" spans="1:16">
      <c r="B188" s="89">
        <v>60</v>
      </c>
      <c r="C188" s="90" t="s">
        <v>65</v>
      </c>
      <c r="D188" s="74">
        <f t="shared" si="12"/>
        <v>30</v>
      </c>
      <c r="E188" s="91">
        <v>1.6740000000000001E-2</v>
      </c>
      <c r="F188" s="92">
        <v>7.6639999999999998E-6</v>
      </c>
      <c r="G188" s="88">
        <f t="shared" si="15"/>
        <v>1.6747664000000002E-2</v>
      </c>
      <c r="H188" s="77">
        <v>5.63</v>
      </c>
      <c r="I188" s="79" t="s">
        <v>12</v>
      </c>
      <c r="J188" s="76">
        <f t="shared" si="18"/>
        <v>5630</v>
      </c>
      <c r="K188" s="77">
        <v>234.68</v>
      </c>
      <c r="L188" s="79" t="s">
        <v>66</v>
      </c>
      <c r="M188" s="76">
        <f t="shared" si="16"/>
        <v>234.68</v>
      </c>
      <c r="N188" s="77">
        <v>105.9</v>
      </c>
      <c r="O188" s="79" t="s">
        <v>66</v>
      </c>
      <c r="P188" s="76">
        <f t="shared" si="17"/>
        <v>105.9</v>
      </c>
    </row>
    <row r="189" spans="1:16">
      <c r="B189" s="89">
        <v>65</v>
      </c>
      <c r="C189" s="90" t="s">
        <v>65</v>
      </c>
      <c r="D189" s="74">
        <f t="shared" si="12"/>
        <v>32.5</v>
      </c>
      <c r="E189" s="91">
        <v>1.5689999999999999E-2</v>
      </c>
      <c r="F189" s="92">
        <v>7.1230000000000002E-6</v>
      </c>
      <c r="G189" s="88">
        <f t="shared" si="15"/>
        <v>1.5697123E-2</v>
      </c>
      <c r="H189" s="77">
        <v>6.5</v>
      </c>
      <c r="I189" s="79" t="s">
        <v>12</v>
      </c>
      <c r="J189" s="76">
        <f t="shared" si="18"/>
        <v>6500</v>
      </c>
      <c r="K189" s="77">
        <v>266.37</v>
      </c>
      <c r="L189" s="79" t="s">
        <v>66</v>
      </c>
      <c r="M189" s="76">
        <f t="shared" si="16"/>
        <v>266.37</v>
      </c>
      <c r="N189" s="77">
        <v>121.89</v>
      </c>
      <c r="O189" s="79" t="s">
        <v>66</v>
      </c>
      <c r="P189" s="76">
        <f t="shared" si="17"/>
        <v>121.89</v>
      </c>
    </row>
    <row r="190" spans="1:16">
      <c r="B190" s="89">
        <v>70</v>
      </c>
      <c r="C190" s="90" t="s">
        <v>65</v>
      </c>
      <c r="D190" s="74">
        <f t="shared" si="12"/>
        <v>35</v>
      </c>
      <c r="E190" s="91">
        <v>1.478E-2</v>
      </c>
      <c r="F190" s="92">
        <v>6.6549999999999998E-6</v>
      </c>
      <c r="G190" s="88">
        <f t="shared" si="15"/>
        <v>1.4786654999999999E-2</v>
      </c>
      <c r="H190" s="77">
        <v>7.44</v>
      </c>
      <c r="I190" s="79" t="s">
        <v>12</v>
      </c>
      <c r="J190" s="76">
        <f t="shared" si="18"/>
        <v>7440</v>
      </c>
      <c r="K190" s="77">
        <v>298.3</v>
      </c>
      <c r="L190" s="79" t="s">
        <v>66</v>
      </c>
      <c r="M190" s="76">
        <f t="shared" si="16"/>
        <v>298.3</v>
      </c>
      <c r="N190" s="77">
        <v>138.84</v>
      </c>
      <c r="O190" s="79" t="s">
        <v>66</v>
      </c>
      <c r="P190" s="76">
        <f t="shared" si="17"/>
        <v>138.84</v>
      </c>
    </row>
    <row r="191" spans="1:16">
      <c r="B191" s="89">
        <v>80</v>
      </c>
      <c r="C191" s="90" t="s">
        <v>65</v>
      </c>
      <c r="D191" s="74">
        <f t="shared" si="12"/>
        <v>40</v>
      </c>
      <c r="E191" s="91">
        <v>1.3270000000000001E-2</v>
      </c>
      <c r="F191" s="92">
        <v>5.8889999999999999E-6</v>
      </c>
      <c r="G191" s="88">
        <f t="shared" si="15"/>
        <v>1.3275889000000001E-2</v>
      </c>
      <c r="H191" s="77">
        <v>9.4600000000000009</v>
      </c>
      <c r="I191" s="79" t="s">
        <v>12</v>
      </c>
      <c r="J191" s="76">
        <f t="shared" si="18"/>
        <v>9460</v>
      </c>
      <c r="K191" s="77">
        <v>415.78</v>
      </c>
      <c r="L191" s="79" t="s">
        <v>66</v>
      </c>
      <c r="M191" s="76">
        <f t="shared" si="16"/>
        <v>415.78</v>
      </c>
      <c r="N191" s="77">
        <v>175.55</v>
      </c>
      <c r="O191" s="79" t="s">
        <v>66</v>
      </c>
      <c r="P191" s="76">
        <f t="shared" si="17"/>
        <v>175.55</v>
      </c>
    </row>
    <row r="192" spans="1:16">
      <c r="B192" s="89">
        <v>90</v>
      </c>
      <c r="C192" s="90" t="s">
        <v>65</v>
      </c>
      <c r="D192" s="74">
        <f t="shared" si="12"/>
        <v>45</v>
      </c>
      <c r="E192" s="91">
        <v>1.208E-2</v>
      </c>
      <c r="F192" s="92">
        <v>5.2859999999999999E-6</v>
      </c>
      <c r="G192" s="88">
        <f t="shared" si="15"/>
        <v>1.2085286000000001E-2</v>
      </c>
      <c r="H192" s="77">
        <v>11.71</v>
      </c>
      <c r="I192" s="79" t="s">
        <v>12</v>
      </c>
      <c r="J192" s="80">
        <f t="shared" si="18"/>
        <v>11710</v>
      </c>
      <c r="K192" s="77">
        <v>525.09</v>
      </c>
      <c r="L192" s="79" t="s">
        <v>66</v>
      </c>
      <c r="M192" s="76">
        <f t="shared" si="16"/>
        <v>525.09</v>
      </c>
      <c r="N192" s="77">
        <v>215.89</v>
      </c>
      <c r="O192" s="79" t="s">
        <v>66</v>
      </c>
      <c r="P192" s="76">
        <f t="shared" si="17"/>
        <v>215.89</v>
      </c>
    </row>
    <row r="193" spans="2:16">
      <c r="B193" s="89">
        <v>100</v>
      </c>
      <c r="C193" s="90" t="s">
        <v>65</v>
      </c>
      <c r="D193" s="74">
        <f t="shared" si="12"/>
        <v>50</v>
      </c>
      <c r="E193" s="91">
        <v>1.11E-2</v>
      </c>
      <c r="F193" s="92">
        <v>4.7990000000000001E-6</v>
      </c>
      <c r="G193" s="88">
        <f t="shared" si="15"/>
        <v>1.1104799E-2</v>
      </c>
      <c r="H193" s="77">
        <v>14.16</v>
      </c>
      <c r="I193" s="79" t="s">
        <v>12</v>
      </c>
      <c r="J193" s="80">
        <f t="shared" si="18"/>
        <v>14160</v>
      </c>
      <c r="K193" s="77">
        <v>631.57000000000005</v>
      </c>
      <c r="L193" s="79" t="s">
        <v>66</v>
      </c>
      <c r="M193" s="76">
        <f t="shared" si="16"/>
        <v>631.57000000000005</v>
      </c>
      <c r="N193" s="77">
        <v>259.72000000000003</v>
      </c>
      <c r="O193" s="79" t="s">
        <v>66</v>
      </c>
      <c r="P193" s="76">
        <f t="shared" si="17"/>
        <v>259.72000000000003</v>
      </c>
    </row>
    <row r="194" spans="2:16">
      <c r="B194" s="89">
        <v>110</v>
      </c>
      <c r="C194" s="90" t="s">
        <v>65</v>
      </c>
      <c r="D194" s="74">
        <f t="shared" si="12"/>
        <v>55</v>
      </c>
      <c r="E194" s="91">
        <v>1.03E-2</v>
      </c>
      <c r="F194" s="92">
        <v>4.3970000000000004E-6</v>
      </c>
      <c r="G194" s="88">
        <f t="shared" si="15"/>
        <v>1.0304397E-2</v>
      </c>
      <c r="H194" s="77">
        <v>16.809999999999999</v>
      </c>
      <c r="I194" s="79" t="s">
        <v>12</v>
      </c>
      <c r="J194" s="80">
        <f t="shared" si="18"/>
        <v>16810</v>
      </c>
      <c r="K194" s="77">
        <v>737.29</v>
      </c>
      <c r="L194" s="79" t="s">
        <v>66</v>
      </c>
      <c r="M194" s="76">
        <f t="shared" si="16"/>
        <v>737.29</v>
      </c>
      <c r="N194" s="77">
        <v>306.92</v>
      </c>
      <c r="O194" s="79" t="s">
        <v>66</v>
      </c>
      <c r="P194" s="76">
        <f t="shared" si="17"/>
        <v>306.92</v>
      </c>
    </row>
    <row r="195" spans="2:16">
      <c r="B195" s="89">
        <v>120</v>
      </c>
      <c r="C195" s="90" t="s">
        <v>65</v>
      </c>
      <c r="D195" s="74">
        <f t="shared" si="12"/>
        <v>60</v>
      </c>
      <c r="E195" s="91">
        <v>9.6139999999999993E-3</v>
      </c>
      <c r="F195" s="92">
        <v>4.0589999999999996E-6</v>
      </c>
      <c r="G195" s="88">
        <f t="shared" si="15"/>
        <v>9.618059E-3</v>
      </c>
      <c r="H195" s="77">
        <v>19.670000000000002</v>
      </c>
      <c r="I195" s="79" t="s">
        <v>12</v>
      </c>
      <c r="J195" s="80">
        <f t="shared" si="18"/>
        <v>19670</v>
      </c>
      <c r="K195" s="77">
        <v>843.24</v>
      </c>
      <c r="L195" s="79" t="s">
        <v>66</v>
      </c>
      <c r="M195" s="76">
        <f t="shared" si="16"/>
        <v>843.24</v>
      </c>
      <c r="N195" s="77">
        <v>357.38</v>
      </c>
      <c r="O195" s="79" t="s">
        <v>66</v>
      </c>
      <c r="P195" s="76">
        <f t="shared" si="17"/>
        <v>357.38</v>
      </c>
    </row>
    <row r="196" spans="2:16">
      <c r="B196" s="89">
        <v>130</v>
      </c>
      <c r="C196" s="90" t="s">
        <v>65</v>
      </c>
      <c r="D196" s="74">
        <f t="shared" si="12"/>
        <v>65</v>
      </c>
      <c r="E196" s="91">
        <v>9.0310000000000008E-3</v>
      </c>
      <c r="F196" s="92">
        <v>3.771E-6</v>
      </c>
      <c r="G196" s="88">
        <f t="shared" si="15"/>
        <v>9.0347710000000005E-3</v>
      </c>
      <c r="H196" s="77">
        <v>22.71</v>
      </c>
      <c r="I196" s="79" t="s">
        <v>12</v>
      </c>
      <c r="J196" s="80">
        <f t="shared" si="18"/>
        <v>22710</v>
      </c>
      <c r="K196" s="77">
        <v>949.93</v>
      </c>
      <c r="L196" s="79" t="s">
        <v>66</v>
      </c>
      <c r="M196" s="76">
        <f t="shared" si="16"/>
        <v>949.93</v>
      </c>
      <c r="N196" s="77">
        <v>410.99</v>
      </c>
      <c r="O196" s="79" t="s">
        <v>66</v>
      </c>
      <c r="P196" s="76">
        <f t="shared" si="17"/>
        <v>410.99</v>
      </c>
    </row>
    <row r="197" spans="2:16">
      <c r="B197" s="89">
        <v>140</v>
      </c>
      <c r="C197" s="90" t="s">
        <v>65</v>
      </c>
      <c r="D197" s="74">
        <f t="shared" si="12"/>
        <v>70</v>
      </c>
      <c r="E197" s="91">
        <v>8.5249999999999996E-3</v>
      </c>
      <c r="F197" s="92">
        <v>3.5219999999999999E-6</v>
      </c>
      <c r="G197" s="88">
        <f t="shared" si="15"/>
        <v>8.5285220000000002E-3</v>
      </c>
      <c r="H197" s="77">
        <v>25.95</v>
      </c>
      <c r="I197" s="79" t="s">
        <v>12</v>
      </c>
      <c r="J197" s="80">
        <f t="shared" si="18"/>
        <v>25950</v>
      </c>
      <c r="K197" s="77">
        <v>1.06</v>
      </c>
      <c r="L197" s="78" t="s">
        <v>12</v>
      </c>
      <c r="M197" s="76">
        <f t="shared" ref="M197:M216" si="19">K197*1000</f>
        <v>1060</v>
      </c>
      <c r="N197" s="77">
        <v>467.65</v>
      </c>
      <c r="O197" s="79" t="s">
        <v>66</v>
      </c>
      <c r="P197" s="76">
        <f t="shared" si="17"/>
        <v>467.65</v>
      </c>
    </row>
    <row r="198" spans="2:16">
      <c r="B198" s="89">
        <v>150</v>
      </c>
      <c r="C198" s="90" t="s">
        <v>65</v>
      </c>
      <c r="D198" s="74">
        <f t="shared" si="12"/>
        <v>75</v>
      </c>
      <c r="E198" s="91">
        <v>8.0820000000000006E-3</v>
      </c>
      <c r="F198" s="92">
        <v>3.3050000000000001E-6</v>
      </c>
      <c r="G198" s="88">
        <f t="shared" si="15"/>
        <v>8.085305000000001E-3</v>
      </c>
      <c r="H198" s="77">
        <v>29.37</v>
      </c>
      <c r="I198" s="79" t="s">
        <v>12</v>
      </c>
      <c r="J198" s="80">
        <f t="shared" si="18"/>
        <v>29370</v>
      </c>
      <c r="K198" s="77">
        <v>1.17</v>
      </c>
      <c r="L198" s="79" t="s">
        <v>12</v>
      </c>
      <c r="M198" s="76">
        <f t="shared" si="19"/>
        <v>1170</v>
      </c>
      <c r="N198" s="77">
        <v>527.28</v>
      </c>
      <c r="O198" s="79" t="s">
        <v>66</v>
      </c>
      <c r="P198" s="76">
        <f t="shared" si="17"/>
        <v>527.28</v>
      </c>
    </row>
    <row r="199" spans="2:16">
      <c r="B199" s="89">
        <v>160</v>
      </c>
      <c r="C199" s="90" t="s">
        <v>65</v>
      </c>
      <c r="D199" s="74">
        <f t="shared" si="12"/>
        <v>80</v>
      </c>
      <c r="E199" s="91">
        <v>7.6920000000000001E-3</v>
      </c>
      <c r="F199" s="92">
        <v>3.1149999999999998E-6</v>
      </c>
      <c r="G199" s="88">
        <f t="shared" si="15"/>
        <v>7.6951149999999998E-3</v>
      </c>
      <c r="H199" s="77">
        <v>32.97</v>
      </c>
      <c r="I199" s="79" t="s">
        <v>12</v>
      </c>
      <c r="J199" s="80">
        <f t="shared" si="18"/>
        <v>32970</v>
      </c>
      <c r="K199" s="77">
        <v>1.28</v>
      </c>
      <c r="L199" s="79" t="s">
        <v>12</v>
      </c>
      <c r="M199" s="76">
        <f t="shared" si="19"/>
        <v>1280</v>
      </c>
      <c r="N199" s="77">
        <v>589.78</v>
      </c>
      <c r="O199" s="79" t="s">
        <v>66</v>
      </c>
      <c r="P199" s="76">
        <f t="shared" si="17"/>
        <v>589.78</v>
      </c>
    </row>
    <row r="200" spans="2:16">
      <c r="B200" s="89">
        <v>170</v>
      </c>
      <c r="C200" s="90" t="s">
        <v>65</v>
      </c>
      <c r="D200" s="74">
        <f t="shared" si="12"/>
        <v>85</v>
      </c>
      <c r="E200" s="91">
        <v>7.345E-3</v>
      </c>
      <c r="F200" s="92">
        <v>2.9450000000000002E-6</v>
      </c>
      <c r="G200" s="88">
        <f t="shared" si="15"/>
        <v>7.3479449999999998E-3</v>
      </c>
      <c r="H200" s="77">
        <v>36.75</v>
      </c>
      <c r="I200" s="79" t="s">
        <v>12</v>
      </c>
      <c r="J200" s="80">
        <f t="shared" si="18"/>
        <v>36750</v>
      </c>
      <c r="K200" s="77">
        <v>1.39</v>
      </c>
      <c r="L200" s="79" t="s">
        <v>12</v>
      </c>
      <c r="M200" s="76">
        <f t="shared" si="19"/>
        <v>1390</v>
      </c>
      <c r="N200" s="77">
        <v>655.07000000000005</v>
      </c>
      <c r="O200" s="79" t="s">
        <v>66</v>
      </c>
      <c r="P200" s="76">
        <f t="shared" si="17"/>
        <v>655.07000000000005</v>
      </c>
    </row>
    <row r="201" spans="2:16">
      <c r="B201" s="89">
        <v>180</v>
      </c>
      <c r="C201" s="90" t="s">
        <v>65</v>
      </c>
      <c r="D201" s="74">
        <f t="shared" si="12"/>
        <v>90</v>
      </c>
      <c r="E201" s="91">
        <v>7.0330000000000002E-3</v>
      </c>
      <c r="F201" s="92">
        <v>2.7939999999999998E-6</v>
      </c>
      <c r="G201" s="88">
        <f t="shared" si="15"/>
        <v>7.0357940000000006E-3</v>
      </c>
      <c r="H201" s="77">
        <v>40.700000000000003</v>
      </c>
      <c r="I201" s="79" t="s">
        <v>12</v>
      </c>
      <c r="J201" s="80">
        <f t="shared" si="18"/>
        <v>40700</v>
      </c>
      <c r="K201" s="77">
        <v>1.5</v>
      </c>
      <c r="L201" s="79" t="s">
        <v>12</v>
      </c>
      <c r="M201" s="76">
        <f t="shared" si="19"/>
        <v>1500</v>
      </c>
      <c r="N201" s="77">
        <v>723.07</v>
      </c>
      <c r="O201" s="79" t="s">
        <v>66</v>
      </c>
      <c r="P201" s="76">
        <f t="shared" si="17"/>
        <v>723.07</v>
      </c>
    </row>
    <row r="202" spans="2:16">
      <c r="B202" s="89">
        <v>200</v>
      </c>
      <c r="C202" s="90" t="s">
        <v>65</v>
      </c>
      <c r="D202" s="74">
        <f t="shared" si="12"/>
        <v>100</v>
      </c>
      <c r="E202" s="91">
        <v>6.4989999999999996E-3</v>
      </c>
      <c r="F202" s="92">
        <v>2.5349999999999999E-6</v>
      </c>
      <c r="G202" s="88">
        <f t="shared" si="15"/>
        <v>6.5015349999999993E-3</v>
      </c>
      <c r="H202" s="77">
        <v>49.1</v>
      </c>
      <c r="I202" s="79" t="s">
        <v>12</v>
      </c>
      <c r="J202" s="80">
        <f t="shared" si="18"/>
        <v>49100</v>
      </c>
      <c r="K202" s="77">
        <v>1.92</v>
      </c>
      <c r="L202" s="79" t="s">
        <v>12</v>
      </c>
      <c r="M202" s="76">
        <f t="shared" si="19"/>
        <v>1920</v>
      </c>
      <c r="N202" s="77">
        <v>866.95</v>
      </c>
      <c r="O202" s="79" t="s">
        <v>66</v>
      </c>
      <c r="P202" s="76">
        <f t="shared" si="17"/>
        <v>866.95</v>
      </c>
    </row>
    <row r="203" spans="2:16">
      <c r="B203" s="89">
        <v>225</v>
      </c>
      <c r="C203" s="90" t="s">
        <v>65</v>
      </c>
      <c r="D203" s="74">
        <f t="shared" si="12"/>
        <v>112.5</v>
      </c>
      <c r="E203" s="91">
        <v>5.9579999999999998E-3</v>
      </c>
      <c r="F203" s="92">
        <v>2.2740000000000002E-6</v>
      </c>
      <c r="G203" s="88">
        <f t="shared" si="15"/>
        <v>5.9602739999999998E-3</v>
      </c>
      <c r="H203" s="77">
        <v>60.5</v>
      </c>
      <c r="I203" s="79" t="s">
        <v>12</v>
      </c>
      <c r="J203" s="80">
        <f t="shared" si="18"/>
        <v>60500</v>
      </c>
      <c r="K203" s="77">
        <v>2.52</v>
      </c>
      <c r="L203" s="79" t="s">
        <v>12</v>
      </c>
      <c r="M203" s="76">
        <f t="shared" si="19"/>
        <v>2520</v>
      </c>
      <c r="N203" s="77">
        <v>1.06</v>
      </c>
      <c r="O203" s="78" t="s">
        <v>12</v>
      </c>
      <c r="P203" s="80">
        <f t="shared" ref="P203:P224" si="20">N203*1000</f>
        <v>1060</v>
      </c>
    </row>
    <row r="204" spans="2:16">
      <c r="B204" s="89">
        <v>250</v>
      </c>
      <c r="C204" s="90" t="s">
        <v>65</v>
      </c>
      <c r="D204" s="74">
        <f t="shared" si="12"/>
        <v>125</v>
      </c>
      <c r="E204" s="91">
        <v>5.5199999999999997E-3</v>
      </c>
      <c r="F204" s="92">
        <v>2.063E-6</v>
      </c>
      <c r="G204" s="88">
        <f t="shared" si="15"/>
        <v>5.5220629999999998E-3</v>
      </c>
      <c r="H204" s="77">
        <v>72.88</v>
      </c>
      <c r="I204" s="79" t="s">
        <v>12</v>
      </c>
      <c r="J204" s="80">
        <f t="shared" si="18"/>
        <v>72880</v>
      </c>
      <c r="K204" s="77">
        <v>3.08</v>
      </c>
      <c r="L204" s="79" t="s">
        <v>12</v>
      </c>
      <c r="M204" s="76">
        <f t="shared" si="19"/>
        <v>3080</v>
      </c>
      <c r="N204" s="77">
        <v>1.27</v>
      </c>
      <c r="O204" s="79" t="s">
        <v>12</v>
      </c>
      <c r="P204" s="80">
        <f t="shared" si="20"/>
        <v>1270</v>
      </c>
    </row>
    <row r="205" spans="2:16">
      <c r="B205" s="89">
        <v>275</v>
      </c>
      <c r="C205" s="90" t="s">
        <v>65</v>
      </c>
      <c r="D205" s="74">
        <f t="shared" ref="D205:D218" si="21">B205/$C$5</f>
        <v>137.5</v>
      </c>
      <c r="E205" s="91">
        <v>5.1580000000000003E-3</v>
      </c>
      <c r="F205" s="92">
        <v>1.889E-6</v>
      </c>
      <c r="G205" s="88">
        <f t="shared" si="15"/>
        <v>5.159889E-3</v>
      </c>
      <c r="H205" s="77">
        <v>86.18</v>
      </c>
      <c r="I205" s="79" t="s">
        <v>12</v>
      </c>
      <c r="J205" s="80">
        <f t="shared" si="18"/>
        <v>86180</v>
      </c>
      <c r="K205" s="77">
        <v>3.62</v>
      </c>
      <c r="L205" s="79" t="s">
        <v>12</v>
      </c>
      <c r="M205" s="76">
        <f t="shared" si="19"/>
        <v>3620</v>
      </c>
      <c r="N205" s="77">
        <v>1.49</v>
      </c>
      <c r="O205" s="79" t="s">
        <v>12</v>
      </c>
      <c r="P205" s="80">
        <f t="shared" si="20"/>
        <v>1490</v>
      </c>
    </row>
    <row r="206" spans="2:16">
      <c r="B206" s="89">
        <v>300</v>
      </c>
      <c r="C206" s="90" t="s">
        <v>65</v>
      </c>
      <c r="D206" s="74">
        <f t="shared" si="21"/>
        <v>150</v>
      </c>
      <c r="E206" s="91">
        <v>4.8529999999999997E-3</v>
      </c>
      <c r="F206" s="92">
        <v>1.7430000000000001E-6</v>
      </c>
      <c r="G206" s="88">
        <f t="shared" si="15"/>
        <v>4.8547429999999999E-3</v>
      </c>
      <c r="H206" s="77">
        <v>100.37</v>
      </c>
      <c r="I206" s="79" t="s">
        <v>12</v>
      </c>
      <c r="J206" s="80">
        <f t="shared" si="18"/>
        <v>100370</v>
      </c>
      <c r="K206" s="77">
        <v>4.1500000000000004</v>
      </c>
      <c r="L206" s="79" t="s">
        <v>12</v>
      </c>
      <c r="M206" s="76">
        <f t="shared" si="19"/>
        <v>4150</v>
      </c>
      <c r="N206" s="77">
        <v>1.73</v>
      </c>
      <c r="O206" s="79" t="s">
        <v>12</v>
      </c>
      <c r="P206" s="80">
        <f t="shared" si="20"/>
        <v>1730</v>
      </c>
    </row>
    <row r="207" spans="2:16">
      <c r="B207" s="89">
        <v>325</v>
      </c>
      <c r="C207" s="90" t="s">
        <v>65</v>
      </c>
      <c r="D207" s="74">
        <f t="shared" si="21"/>
        <v>162.5</v>
      </c>
      <c r="E207" s="91">
        <v>4.5929999999999999E-3</v>
      </c>
      <c r="F207" s="92">
        <v>1.6190000000000001E-6</v>
      </c>
      <c r="G207" s="88">
        <f t="shared" si="15"/>
        <v>4.5946189999999994E-3</v>
      </c>
      <c r="H207" s="77">
        <v>115.41</v>
      </c>
      <c r="I207" s="79" t="s">
        <v>12</v>
      </c>
      <c r="J207" s="80">
        <f t="shared" si="18"/>
        <v>115410</v>
      </c>
      <c r="K207" s="77">
        <v>4.67</v>
      </c>
      <c r="L207" s="79" t="s">
        <v>12</v>
      </c>
      <c r="M207" s="76">
        <f t="shared" si="19"/>
        <v>4670</v>
      </c>
      <c r="N207" s="77">
        <v>1.97</v>
      </c>
      <c r="O207" s="79" t="s">
        <v>12</v>
      </c>
      <c r="P207" s="80">
        <f t="shared" si="20"/>
        <v>1970</v>
      </c>
    </row>
    <row r="208" spans="2:16">
      <c r="B208" s="89">
        <v>350</v>
      </c>
      <c r="C208" s="90" t="s">
        <v>65</v>
      </c>
      <c r="D208" s="74">
        <f t="shared" si="21"/>
        <v>175</v>
      </c>
      <c r="E208" s="91">
        <v>4.3689999999999996E-3</v>
      </c>
      <c r="F208" s="92">
        <v>1.5120000000000001E-6</v>
      </c>
      <c r="G208" s="88">
        <f t="shared" si="15"/>
        <v>4.370512E-3</v>
      </c>
      <c r="H208" s="77">
        <v>131.25</v>
      </c>
      <c r="I208" s="79" t="s">
        <v>12</v>
      </c>
      <c r="J208" s="187">
        <f t="shared" si="18"/>
        <v>131250</v>
      </c>
      <c r="K208" s="77">
        <v>5.2</v>
      </c>
      <c r="L208" s="79" t="s">
        <v>12</v>
      </c>
      <c r="M208" s="76">
        <f t="shared" si="19"/>
        <v>5200</v>
      </c>
      <c r="N208" s="77">
        <v>2.23</v>
      </c>
      <c r="O208" s="79" t="s">
        <v>12</v>
      </c>
      <c r="P208" s="80">
        <f t="shared" si="20"/>
        <v>2230</v>
      </c>
    </row>
    <row r="209" spans="2:16">
      <c r="B209" s="89">
        <v>375</v>
      </c>
      <c r="C209" s="90" t="s">
        <v>65</v>
      </c>
      <c r="D209" s="74">
        <f t="shared" si="21"/>
        <v>187.5</v>
      </c>
      <c r="E209" s="91">
        <v>4.1739999999999998E-3</v>
      </c>
      <c r="F209" s="92">
        <v>1.418E-6</v>
      </c>
      <c r="G209" s="88">
        <f t="shared" si="15"/>
        <v>4.1754180000000002E-3</v>
      </c>
      <c r="H209" s="77">
        <v>147.87</v>
      </c>
      <c r="I209" s="79" t="s">
        <v>12</v>
      </c>
      <c r="J209" s="187">
        <f t="shared" si="18"/>
        <v>147870</v>
      </c>
      <c r="K209" s="77">
        <v>5.72</v>
      </c>
      <c r="L209" s="79" t="s">
        <v>12</v>
      </c>
      <c r="M209" s="76">
        <f t="shared" si="19"/>
        <v>5720</v>
      </c>
      <c r="N209" s="77">
        <v>2.5</v>
      </c>
      <c r="O209" s="79" t="s">
        <v>12</v>
      </c>
      <c r="P209" s="80">
        <f t="shared" si="20"/>
        <v>2500</v>
      </c>
    </row>
    <row r="210" spans="2:16">
      <c r="B210" s="89">
        <v>400</v>
      </c>
      <c r="C210" s="90" t="s">
        <v>65</v>
      </c>
      <c r="D210" s="74">
        <f t="shared" si="21"/>
        <v>200</v>
      </c>
      <c r="E210" s="91">
        <v>4.0020000000000003E-3</v>
      </c>
      <c r="F210" s="92">
        <v>1.336E-6</v>
      </c>
      <c r="G210" s="88">
        <f t="shared" si="15"/>
        <v>4.0033360000000006E-3</v>
      </c>
      <c r="H210" s="77">
        <v>165.24</v>
      </c>
      <c r="I210" s="79" t="s">
        <v>12</v>
      </c>
      <c r="J210" s="187">
        <f t="shared" si="18"/>
        <v>165240</v>
      </c>
      <c r="K210" s="77">
        <v>6.24</v>
      </c>
      <c r="L210" s="79" t="s">
        <v>12</v>
      </c>
      <c r="M210" s="76">
        <f t="shared" si="19"/>
        <v>6240</v>
      </c>
      <c r="N210" s="77">
        <v>2.78</v>
      </c>
      <c r="O210" s="79" t="s">
        <v>12</v>
      </c>
      <c r="P210" s="80">
        <f t="shared" si="20"/>
        <v>2780</v>
      </c>
    </row>
    <row r="211" spans="2:16">
      <c r="B211" s="89">
        <v>450</v>
      </c>
      <c r="C211" s="90" t="s">
        <v>65</v>
      </c>
      <c r="D211" s="74">
        <f t="shared" si="21"/>
        <v>225</v>
      </c>
      <c r="E211" s="91">
        <v>3.7139999999999999E-3</v>
      </c>
      <c r="F211" s="92">
        <v>1.198E-6</v>
      </c>
      <c r="G211" s="88">
        <f t="shared" si="15"/>
        <v>3.7151979999999999E-3</v>
      </c>
      <c r="H211" s="77">
        <v>202.07</v>
      </c>
      <c r="I211" s="79" t="s">
        <v>12</v>
      </c>
      <c r="J211" s="187">
        <f t="shared" si="18"/>
        <v>202070</v>
      </c>
      <c r="K211" s="77">
        <v>8.15</v>
      </c>
      <c r="L211" s="79" t="s">
        <v>12</v>
      </c>
      <c r="M211" s="76">
        <f t="shared" si="19"/>
        <v>8150</v>
      </c>
      <c r="N211" s="77">
        <v>3.36</v>
      </c>
      <c r="O211" s="79" t="s">
        <v>12</v>
      </c>
      <c r="P211" s="80">
        <f t="shared" si="20"/>
        <v>3360</v>
      </c>
    </row>
    <row r="212" spans="2:16">
      <c r="B212" s="89">
        <v>500</v>
      </c>
      <c r="C212" s="90" t="s">
        <v>65</v>
      </c>
      <c r="D212" s="74">
        <f t="shared" si="21"/>
        <v>250</v>
      </c>
      <c r="E212" s="91">
        <v>3.4819999999999999E-3</v>
      </c>
      <c r="F212" s="92">
        <v>1.0860000000000001E-6</v>
      </c>
      <c r="G212" s="88">
        <f t="shared" si="15"/>
        <v>3.4830859999999998E-3</v>
      </c>
      <c r="H212" s="77">
        <v>241.56</v>
      </c>
      <c r="I212" s="79" t="s">
        <v>12</v>
      </c>
      <c r="J212" s="187">
        <f t="shared" si="18"/>
        <v>241560</v>
      </c>
      <c r="K212" s="77">
        <v>9.91</v>
      </c>
      <c r="L212" s="79" t="s">
        <v>12</v>
      </c>
      <c r="M212" s="80">
        <f t="shared" si="19"/>
        <v>9910</v>
      </c>
      <c r="N212" s="77">
        <v>3.98</v>
      </c>
      <c r="O212" s="79" t="s">
        <v>12</v>
      </c>
      <c r="P212" s="80">
        <f t="shared" si="20"/>
        <v>3980</v>
      </c>
    </row>
    <row r="213" spans="2:16">
      <c r="B213" s="89">
        <v>550</v>
      </c>
      <c r="C213" s="90" t="s">
        <v>65</v>
      </c>
      <c r="D213" s="74">
        <f t="shared" si="21"/>
        <v>275</v>
      </c>
      <c r="E213" s="91">
        <v>3.2910000000000001E-3</v>
      </c>
      <c r="F213" s="92">
        <v>9.9409999999999994E-7</v>
      </c>
      <c r="G213" s="88">
        <f t="shared" ref="G213:G228" si="22">E213+F213</f>
        <v>3.2919940999999999E-3</v>
      </c>
      <c r="H213" s="77">
        <v>283.5</v>
      </c>
      <c r="I213" s="79" t="s">
        <v>12</v>
      </c>
      <c r="J213" s="187">
        <f t="shared" si="18"/>
        <v>283500</v>
      </c>
      <c r="K213" s="77">
        <v>11.57</v>
      </c>
      <c r="L213" s="79" t="s">
        <v>12</v>
      </c>
      <c r="M213" s="80">
        <f t="shared" si="19"/>
        <v>11570</v>
      </c>
      <c r="N213" s="77">
        <v>4.63</v>
      </c>
      <c r="O213" s="79" t="s">
        <v>12</v>
      </c>
      <c r="P213" s="80">
        <f t="shared" si="20"/>
        <v>4630</v>
      </c>
    </row>
    <row r="214" spans="2:16">
      <c r="B214" s="89">
        <v>600</v>
      </c>
      <c r="C214" s="90" t="s">
        <v>65</v>
      </c>
      <c r="D214" s="74">
        <f t="shared" si="21"/>
        <v>300</v>
      </c>
      <c r="E214" s="91">
        <v>3.1319999999999998E-3</v>
      </c>
      <c r="F214" s="92">
        <v>9.1689999999999996E-7</v>
      </c>
      <c r="G214" s="88">
        <f t="shared" si="22"/>
        <v>3.1329168999999998E-3</v>
      </c>
      <c r="H214" s="77">
        <v>327.72</v>
      </c>
      <c r="I214" s="79" t="s">
        <v>12</v>
      </c>
      <c r="J214" s="187">
        <f t="shared" si="18"/>
        <v>327720</v>
      </c>
      <c r="K214" s="77">
        <v>13.18</v>
      </c>
      <c r="L214" s="79" t="s">
        <v>12</v>
      </c>
      <c r="M214" s="80">
        <f t="shared" si="19"/>
        <v>13180</v>
      </c>
      <c r="N214" s="77">
        <v>5.3</v>
      </c>
      <c r="O214" s="79" t="s">
        <v>12</v>
      </c>
      <c r="P214" s="80">
        <f t="shared" si="20"/>
        <v>5300</v>
      </c>
    </row>
    <row r="215" spans="2:16">
      <c r="B215" s="89">
        <v>650</v>
      </c>
      <c r="C215" s="90" t="s">
        <v>65</v>
      </c>
      <c r="D215" s="74">
        <f t="shared" si="21"/>
        <v>325</v>
      </c>
      <c r="E215" s="91">
        <v>2.9970000000000001E-3</v>
      </c>
      <c r="F215" s="92">
        <v>8.512E-7</v>
      </c>
      <c r="G215" s="88">
        <f t="shared" si="22"/>
        <v>2.9978512000000002E-3</v>
      </c>
      <c r="H215" s="77">
        <v>374.06</v>
      </c>
      <c r="I215" s="79" t="s">
        <v>12</v>
      </c>
      <c r="J215" s="187">
        <f t="shared" si="18"/>
        <v>374060</v>
      </c>
      <c r="K215" s="77">
        <v>14.75</v>
      </c>
      <c r="L215" s="79" t="s">
        <v>12</v>
      </c>
      <c r="M215" s="80">
        <f t="shared" si="19"/>
        <v>14750</v>
      </c>
      <c r="N215" s="77">
        <v>6</v>
      </c>
      <c r="O215" s="79" t="s">
        <v>12</v>
      </c>
      <c r="P215" s="80">
        <f t="shared" si="20"/>
        <v>6000</v>
      </c>
    </row>
    <row r="216" spans="2:16">
      <c r="B216" s="89">
        <v>700</v>
      </c>
      <c r="C216" s="90" t="s">
        <v>65</v>
      </c>
      <c r="D216" s="74">
        <f t="shared" si="21"/>
        <v>350</v>
      </c>
      <c r="E216" s="91">
        <v>2.8809999999999999E-3</v>
      </c>
      <c r="F216" s="92">
        <v>7.9459999999999998E-7</v>
      </c>
      <c r="G216" s="88">
        <f t="shared" si="22"/>
        <v>2.8817945999999998E-3</v>
      </c>
      <c r="H216" s="77">
        <v>422.37</v>
      </c>
      <c r="I216" s="79" t="s">
        <v>12</v>
      </c>
      <c r="J216" s="187">
        <f t="shared" si="18"/>
        <v>422370</v>
      </c>
      <c r="K216" s="77">
        <v>16.29</v>
      </c>
      <c r="L216" s="79" t="s">
        <v>12</v>
      </c>
      <c r="M216" s="80">
        <f t="shared" si="19"/>
        <v>16290</v>
      </c>
      <c r="N216" s="77">
        <v>6.72</v>
      </c>
      <c r="O216" s="79" t="s">
        <v>12</v>
      </c>
      <c r="P216" s="80">
        <f t="shared" si="20"/>
        <v>6720</v>
      </c>
    </row>
    <row r="217" spans="2:16">
      <c r="B217" s="89">
        <v>800</v>
      </c>
      <c r="C217" s="90" t="s">
        <v>65</v>
      </c>
      <c r="D217" s="74">
        <f t="shared" si="21"/>
        <v>400</v>
      </c>
      <c r="E217" s="91">
        <v>2.6940000000000002E-3</v>
      </c>
      <c r="F217" s="92">
        <v>7.018E-7</v>
      </c>
      <c r="G217" s="88">
        <f t="shared" si="22"/>
        <v>2.6947018000000001E-3</v>
      </c>
      <c r="H217" s="77">
        <v>524.32000000000005</v>
      </c>
      <c r="I217" s="79" t="s">
        <v>12</v>
      </c>
      <c r="J217" s="187">
        <f t="shared" si="18"/>
        <v>524320</v>
      </c>
      <c r="K217" s="77">
        <v>21.81</v>
      </c>
      <c r="L217" s="79" t="s">
        <v>12</v>
      </c>
      <c r="M217" s="80">
        <f>K217*1000</f>
        <v>21810</v>
      </c>
      <c r="N217" s="77">
        <v>8.2100000000000009</v>
      </c>
      <c r="O217" s="79" t="s">
        <v>12</v>
      </c>
      <c r="P217" s="80">
        <f t="shared" si="20"/>
        <v>8210</v>
      </c>
    </row>
    <row r="218" spans="2:16">
      <c r="B218" s="89">
        <v>900</v>
      </c>
      <c r="C218" s="90" t="s">
        <v>65</v>
      </c>
      <c r="D218" s="74">
        <f t="shared" si="21"/>
        <v>450</v>
      </c>
      <c r="E218" s="91">
        <v>2.5479999999999999E-3</v>
      </c>
      <c r="F218" s="92">
        <v>6.2900000000000003E-7</v>
      </c>
      <c r="G218" s="88">
        <f t="shared" si="22"/>
        <v>2.5486289999999997E-3</v>
      </c>
      <c r="H218" s="77">
        <v>632.72</v>
      </c>
      <c r="I218" s="79" t="s">
        <v>12</v>
      </c>
      <c r="J218" s="187">
        <f t="shared" si="18"/>
        <v>632720</v>
      </c>
      <c r="K218" s="77">
        <v>26.71</v>
      </c>
      <c r="L218" s="79" t="s">
        <v>12</v>
      </c>
      <c r="M218" s="80">
        <f t="shared" ref="M218:M228" si="23">K218*1000</f>
        <v>26710</v>
      </c>
      <c r="N218" s="77">
        <v>9.76</v>
      </c>
      <c r="O218" s="79" t="s">
        <v>12</v>
      </c>
      <c r="P218" s="80">
        <f t="shared" si="20"/>
        <v>9760</v>
      </c>
    </row>
    <row r="219" spans="2:16">
      <c r="B219" s="89">
        <v>1</v>
      </c>
      <c r="C219" s="93" t="s">
        <v>67</v>
      </c>
      <c r="D219" s="74">
        <f t="shared" ref="D219:D228" si="24">B219*1000/$C$5</f>
        <v>500</v>
      </c>
      <c r="E219" s="91">
        <v>2.4329999999999998E-3</v>
      </c>
      <c r="F219" s="92">
        <v>5.7019999999999996E-7</v>
      </c>
      <c r="G219" s="88">
        <f t="shared" si="22"/>
        <v>2.4335702E-3</v>
      </c>
      <c r="H219" s="77">
        <v>746.78</v>
      </c>
      <c r="I219" s="79" t="s">
        <v>12</v>
      </c>
      <c r="J219" s="187">
        <f t="shared" si="18"/>
        <v>746780</v>
      </c>
      <c r="K219" s="77">
        <v>31.26</v>
      </c>
      <c r="L219" s="79" t="s">
        <v>12</v>
      </c>
      <c r="M219" s="80">
        <f t="shared" si="23"/>
        <v>31260</v>
      </c>
      <c r="N219" s="77">
        <v>11.35</v>
      </c>
      <c r="O219" s="79" t="s">
        <v>12</v>
      </c>
      <c r="P219" s="80">
        <f t="shared" si="20"/>
        <v>11350</v>
      </c>
    </row>
    <row r="220" spans="2:16">
      <c r="B220" s="89">
        <v>1.1000000000000001</v>
      </c>
      <c r="C220" s="90" t="s">
        <v>67</v>
      </c>
      <c r="D220" s="74">
        <f t="shared" si="24"/>
        <v>550</v>
      </c>
      <c r="E220" s="91">
        <v>2.3389999999999999E-3</v>
      </c>
      <c r="F220" s="92">
        <v>5.2180000000000003E-7</v>
      </c>
      <c r="G220" s="88">
        <f t="shared" si="22"/>
        <v>2.3395218000000001E-3</v>
      </c>
      <c r="H220" s="77">
        <v>865.83</v>
      </c>
      <c r="I220" s="79" t="s">
        <v>12</v>
      </c>
      <c r="J220" s="187">
        <f t="shared" si="18"/>
        <v>865830</v>
      </c>
      <c r="K220" s="77">
        <v>35.56</v>
      </c>
      <c r="L220" s="79" t="s">
        <v>12</v>
      </c>
      <c r="M220" s="80">
        <f t="shared" si="23"/>
        <v>35560</v>
      </c>
      <c r="N220" s="77">
        <v>12.98</v>
      </c>
      <c r="O220" s="79" t="s">
        <v>12</v>
      </c>
      <c r="P220" s="80">
        <f t="shared" si="20"/>
        <v>12980</v>
      </c>
    </row>
    <row r="221" spans="2:16">
      <c r="B221" s="89">
        <v>1.2</v>
      </c>
      <c r="C221" s="90" t="s">
        <v>67</v>
      </c>
      <c r="D221" s="74">
        <f t="shared" si="24"/>
        <v>600</v>
      </c>
      <c r="E221" s="91">
        <v>2.2620000000000001E-3</v>
      </c>
      <c r="F221" s="92">
        <v>4.8110000000000004E-7</v>
      </c>
      <c r="G221" s="88">
        <f t="shared" si="22"/>
        <v>2.2624811000000002E-3</v>
      </c>
      <c r="H221" s="77">
        <v>989.27</v>
      </c>
      <c r="I221" s="79" t="s">
        <v>12</v>
      </c>
      <c r="J221" s="187">
        <f t="shared" si="18"/>
        <v>989270</v>
      </c>
      <c r="K221" s="77">
        <v>39.68</v>
      </c>
      <c r="L221" s="79" t="s">
        <v>12</v>
      </c>
      <c r="M221" s="80">
        <f t="shared" si="23"/>
        <v>39680</v>
      </c>
      <c r="N221" s="77">
        <v>14.63</v>
      </c>
      <c r="O221" s="79" t="s">
        <v>12</v>
      </c>
      <c r="P221" s="80">
        <f t="shared" si="20"/>
        <v>14630</v>
      </c>
    </row>
    <row r="222" spans="2:16">
      <c r="B222" s="89">
        <v>1.3</v>
      </c>
      <c r="C222" s="90" t="s">
        <v>67</v>
      </c>
      <c r="D222" s="74">
        <f t="shared" si="24"/>
        <v>650</v>
      </c>
      <c r="E222" s="91">
        <v>2.1979999999999999E-3</v>
      </c>
      <c r="F222" s="92">
        <v>4.4649999999999998E-7</v>
      </c>
      <c r="G222" s="88">
        <f t="shared" si="22"/>
        <v>2.1984464999999999E-3</v>
      </c>
      <c r="H222" s="77">
        <v>1.1200000000000001</v>
      </c>
      <c r="I222" s="78" t="s">
        <v>90</v>
      </c>
      <c r="J222" s="187">
        <f t="shared" ref="J222:J228" si="25">H222*1000000</f>
        <v>1120000</v>
      </c>
      <c r="K222" s="77">
        <v>43.63</v>
      </c>
      <c r="L222" s="79" t="s">
        <v>12</v>
      </c>
      <c r="M222" s="80">
        <f t="shared" si="23"/>
        <v>43630</v>
      </c>
      <c r="N222" s="77">
        <v>16.3</v>
      </c>
      <c r="O222" s="79" t="s">
        <v>12</v>
      </c>
      <c r="P222" s="80">
        <f t="shared" si="20"/>
        <v>16300</v>
      </c>
    </row>
    <row r="223" spans="2:16">
      <c r="B223" s="89">
        <v>1.4</v>
      </c>
      <c r="C223" s="90" t="s">
        <v>67</v>
      </c>
      <c r="D223" s="74">
        <f t="shared" si="24"/>
        <v>700</v>
      </c>
      <c r="E223" s="91">
        <v>2.1440000000000001E-3</v>
      </c>
      <c r="F223" s="92">
        <v>4.1670000000000002E-7</v>
      </c>
      <c r="G223" s="88">
        <f t="shared" si="22"/>
        <v>2.1444166999999999E-3</v>
      </c>
      <c r="H223" s="77">
        <v>1.25</v>
      </c>
      <c r="I223" s="79" t="s">
        <v>90</v>
      </c>
      <c r="J223" s="187">
        <f t="shared" si="25"/>
        <v>1250000</v>
      </c>
      <c r="K223" s="77">
        <v>47.45</v>
      </c>
      <c r="L223" s="79" t="s">
        <v>12</v>
      </c>
      <c r="M223" s="80">
        <f t="shared" si="23"/>
        <v>47450</v>
      </c>
      <c r="N223" s="77">
        <v>17.98</v>
      </c>
      <c r="O223" s="79" t="s">
        <v>12</v>
      </c>
      <c r="P223" s="80">
        <f t="shared" si="20"/>
        <v>17980</v>
      </c>
    </row>
    <row r="224" spans="2:16">
      <c r="B224" s="89">
        <v>1.5</v>
      </c>
      <c r="C224" s="90" t="s">
        <v>67</v>
      </c>
      <c r="D224" s="74">
        <f t="shared" si="24"/>
        <v>750</v>
      </c>
      <c r="E224" s="91">
        <v>2.098E-3</v>
      </c>
      <c r="F224" s="92">
        <v>3.9070000000000002E-7</v>
      </c>
      <c r="G224" s="88">
        <f t="shared" si="22"/>
        <v>2.0983907000000001E-3</v>
      </c>
      <c r="H224" s="77">
        <v>1.38</v>
      </c>
      <c r="I224" s="79" t="s">
        <v>90</v>
      </c>
      <c r="J224" s="187">
        <f t="shared" si="25"/>
        <v>1380000</v>
      </c>
      <c r="K224" s="77">
        <v>51.16</v>
      </c>
      <c r="L224" s="79" t="s">
        <v>12</v>
      </c>
      <c r="M224" s="80">
        <f t="shared" si="23"/>
        <v>51160</v>
      </c>
      <c r="N224" s="77">
        <v>19.670000000000002</v>
      </c>
      <c r="O224" s="79" t="s">
        <v>12</v>
      </c>
      <c r="P224" s="80">
        <f t="shared" si="20"/>
        <v>19670</v>
      </c>
    </row>
    <row r="225" spans="1:16">
      <c r="B225" s="89">
        <v>1.6</v>
      </c>
      <c r="C225" s="90" t="s">
        <v>67</v>
      </c>
      <c r="D225" s="74">
        <f t="shared" si="24"/>
        <v>800</v>
      </c>
      <c r="E225" s="91">
        <v>2.0579999999999999E-3</v>
      </c>
      <c r="F225" s="92">
        <v>3.6790000000000001E-7</v>
      </c>
      <c r="G225" s="88">
        <f t="shared" si="22"/>
        <v>2.0583679000000001E-3</v>
      </c>
      <c r="H225" s="77">
        <v>1.52</v>
      </c>
      <c r="I225" s="79" t="s">
        <v>90</v>
      </c>
      <c r="J225" s="187">
        <f t="shared" si="25"/>
        <v>1520000</v>
      </c>
      <c r="K225" s="77">
        <v>54.75</v>
      </c>
      <c r="L225" s="79" t="s">
        <v>12</v>
      </c>
      <c r="M225" s="80">
        <f t="shared" si="23"/>
        <v>54750</v>
      </c>
      <c r="N225" s="77">
        <v>21.37</v>
      </c>
      <c r="O225" s="79" t="s">
        <v>12</v>
      </c>
      <c r="P225" s="80">
        <f>N225*1000</f>
        <v>21370</v>
      </c>
    </row>
    <row r="226" spans="1:16">
      <c r="B226" s="89">
        <v>1.7</v>
      </c>
      <c r="C226" s="90" t="s">
        <v>67</v>
      </c>
      <c r="D226" s="74">
        <f t="shared" si="24"/>
        <v>850</v>
      </c>
      <c r="E226" s="91">
        <v>2.0240000000000002E-3</v>
      </c>
      <c r="F226" s="92">
        <v>3.4760000000000002E-7</v>
      </c>
      <c r="G226" s="88">
        <f t="shared" si="22"/>
        <v>2.0243476000000003E-3</v>
      </c>
      <c r="H226" s="77">
        <v>1.66</v>
      </c>
      <c r="I226" s="79" t="s">
        <v>90</v>
      </c>
      <c r="J226" s="187">
        <f t="shared" si="25"/>
        <v>1660000</v>
      </c>
      <c r="K226" s="77">
        <v>58.24</v>
      </c>
      <c r="L226" s="79" t="s">
        <v>12</v>
      </c>
      <c r="M226" s="80">
        <f t="shared" si="23"/>
        <v>58240</v>
      </c>
      <c r="N226" s="77">
        <v>23.06</v>
      </c>
      <c r="O226" s="79" t="s">
        <v>12</v>
      </c>
      <c r="P226" s="80">
        <f t="shared" ref="P226:P228" si="26">N226*1000</f>
        <v>23060</v>
      </c>
    </row>
    <row r="227" spans="1:16">
      <c r="B227" s="89">
        <v>1.8</v>
      </c>
      <c r="C227" s="90" t="s">
        <v>67</v>
      </c>
      <c r="D227" s="74">
        <f t="shared" si="24"/>
        <v>900</v>
      </c>
      <c r="E227" s="91">
        <v>1.9940000000000001E-3</v>
      </c>
      <c r="F227" s="92">
        <v>3.2959999999999999E-7</v>
      </c>
      <c r="G227" s="88">
        <f t="shared" si="22"/>
        <v>1.9943296000000002E-3</v>
      </c>
      <c r="H227" s="77">
        <v>1.8</v>
      </c>
      <c r="I227" s="79" t="s">
        <v>90</v>
      </c>
      <c r="J227" s="187">
        <f t="shared" si="25"/>
        <v>1800000</v>
      </c>
      <c r="K227" s="77">
        <v>61.64</v>
      </c>
      <c r="L227" s="79" t="s">
        <v>12</v>
      </c>
      <c r="M227" s="80">
        <f t="shared" si="23"/>
        <v>61640</v>
      </c>
      <c r="N227" s="77">
        <v>24.76</v>
      </c>
      <c r="O227" s="79" t="s">
        <v>12</v>
      </c>
      <c r="P227" s="80">
        <f t="shared" si="26"/>
        <v>24760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24"/>
        <v>1000</v>
      </c>
      <c r="E228" s="91">
        <v>1.944E-3</v>
      </c>
      <c r="F228" s="92">
        <v>2.9869999999999999E-7</v>
      </c>
      <c r="G228" s="88">
        <f t="shared" si="22"/>
        <v>1.9442986999999999E-3</v>
      </c>
      <c r="H228" s="77">
        <v>2.09</v>
      </c>
      <c r="I228" s="79" t="s">
        <v>90</v>
      </c>
      <c r="J228" s="187">
        <f t="shared" si="25"/>
        <v>2089999.9999999998</v>
      </c>
      <c r="K228" s="77">
        <v>74.040000000000006</v>
      </c>
      <c r="L228" s="79" t="s">
        <v>12</v>
      </c>
      <c r="M228" s="80">
        <f t="shared" si="23"/>
        <v>74040</v>
      </c>
      <c r="N228" s="77">
        <v>28.13</v>
      </c>
      <c r="O228" s="79" t="s">
        <v>12</v>
      </c>
      <c r="P228" s="80">
        <f t="shared" si="26"/>
        <v>28130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H2" sqref="H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117</v>
      </c>
      <c r="Z1" s="25"/>
    </row>
    <row r="2" spans="1:30" ht="18.75">
      <c r="A2" s="1">
        <v>2</v>
      </c>
      <c r="B2" s="6" t="s">
        <v>118</v>
      </c>
      <c r="F2" s="7"/>
      <c r="G2" s="7"/>
      <c r="L2" s="5" t="s">
        <v>119</v>
      </c>
      <c r="M2" s="8"/>
      <c r="N2" s="9" t="s">
        <v>120</v>
      </c>
      <c r="R2" s="46"/>
      <c r="S2" s="1" t="s">
        <v>121</v>
      </c>
      <c r="Y2" s="1" t="s">
        <v>122</v>
      </c>
      <c r="AB2" s="1" t="s">
        <v>123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91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124</v>
      </c>
      <c r="X3" s="2" t="s">
        <v>125</v>
      </c>
      <c r="Y3" s="2" t="s">
        <v>126</v>
      </c>
      <c r="Z3" s="2" t="s">
        <v>127</v>
      </c>
      <c r="AB3" s="2" t="s">
        <v>128</v>
      </c>
      <c r="AC3" s="2"/>
      <c r="AD3" s="123" t="s">
        <v>129</v>
      </c>
    </row>
    <row r="4" spans="1:30">
      <c r="A4" s="4">
        <v>4</v>
      </c>
      <c r="B4" s="12" t="s">
        <v>130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131</v>
      </c>
      <c r="T4" s="140">
        <v>78.084000000000003</v>
      </c>
      <c r="U4" s="141"/>
      <c r="V4" s="139" t="s">
        <v>132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133</v>
      </c>
    </row>
    <row r="5" spans="1:30">
      <c r="A5" s="1">
        <v>5</v>
      </c>
      <c r="B5" s="12" t="s">
        <v>134</v>
      </c>
      <c r="C5" s="20">
        <v>2</v>
      </c>
      <c r="D5" s="21" t="s">
        <v>135</v>
      </c>
      <c r="F5" s="14" t="s">
        <v>0</v>
      </c>
      <c r="G5" s="14" t="s">
        <v>26</v>
      </c>
      <c r="H5" s="14" t="s">
        <v>136</v>
      </c>
      <c r="I5" s="14" t="s">
        <v>136</v>
      </c>
      <c r="J5" s="24" t="s">
        <v>28</v>
      </c>
      <c r="K5" s="5" t="s">
        <v>137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srim2H_Air</v>
      </c>
      <c r="R5" s="46"/>
      <c r="S5" s="148" t="s">
        <v>138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139</v>
      </c>
    </row>
    <row r="6" spans="1:30">
      <c r="A6" s="4">
        <v>6</v>
      </c>
      <c r="B6" s="12" t="s">
        <v>140</v>
      </c>
      <c r="C6" s="26" t="s">
        <v>88</v>
      </c>
      <c r="D6" s="21" t="s">
        <v>141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142</v>
      </c>
      <c r="M6" s="9"/>
      <c r="N6" s="9"/>
      <c r="O6" s="15" t="s">
        <v>143</v>
      </c>
      <c r="P6" s="136" t="s">
        <v>144</v>
      </c>
      <c r="R6" s="46"/>
      <c r="S6" s="148" t="s">
        <v>145</v>
      </c>
      <c r="T6" s="149">
        <v>0.93400000000000005</v>
      </c>
      <c r="U6" s="141"/>
      <c r="V6" s="156" t="s">
        <v>146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147</v>
      </c>
    </row>
    <row r="7" spans="1:30">
      <c r="A7" s="1">
        <v>7</v>
      </c>
      <c r="B7" s="31"/>
      <c r="C7" s="26" t="s">
        <v>148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149</v>
      </c>
      <c r="M7" s="9"/>
      <c r="N7" s="9"/>
      <c r="R7" s="46"/>
      <c r="S7" s="157" t="s">
        <v>94</v>
      </c>
      <c r="T7" s="158">
        <v>3.9E-2</v>
      </c>
      <c r="U7" s="141"/>
      <c r="V7" s="159" t="s">
        <v>145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150</v>
      </c>
    </row>
    <row r="8" spans="1:30">
      <c r="A8" s="1">
        <v>8</v>
      </c>
      <c r="B8" s="12" t="s">
        <v>151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152</v>
      </c>
      <c r="M8" s="9"/>
      <c r="N8" s="9"/>
      <c r="R8" s="46"/>
      <c r="S8" s="5" t="s">
        <v>153</v>
      </c>
      <c r="T8" s="108">
        <f>SUM(T4:T7)</f>
        <v>100.0046</v>
      </c>
      <c r="U8" s="164"/>
      <c r="V8" s="110" t="s">
        <v>153</v>
      </c>
      <c r="W8" s="113">
        <f>SUM(W4:W7)</f>
        <v>199.11420000000001</v>
      </c>
      <c r="Y8" s="113" t="s">
        <v>154</v>
      </c>
      <c r="AA8" s="112"/>
      <c r="AD8" s="1" t="s">
        <v>155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156</v>
      </c>
      <c r="M9" s="9"/>
      <c r="N9" s="9"/>
      <c r="R9" s="46"/>
      <c r="S9" s="41"/>
      <c r="T9" s="130"/>
      <c r="U9" s="123"/>
      <c r="V9" s="165"/>
      <c r="W9" s="5" t="s">
        <v>157</v>
      </c>
      <c r="X9" s="113">
        <f>(W4*X4+W5*X5+W6*X6+W7*X7)/100</f>
        <v>28.967542638000001</v>
      </c>
      <c r="Y9" s="166" t="s">
        <v>158</v>
      </c>
      <c r="Z9" s="129"/>
    </row>
    <row r="10" spans="1:30">
      <c r="A10" s="1">
        <v>10</v>
      </c>
      <c r="B10" s="12" t="s">
        <v>159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160</v>
      </c>
      <c r="M10" s="9"/>
      <c r="N10" s="9"/>
      <c r="R10" s="46"/>
      <c r="T10" s="59"/>
      <c r="U10" s="123"/>
      <c r="V10" s="165"/>
      <c r="W10" s="25" t="s">
        <v>161</v>
      </c>
      <c r="X10" s="40"/>
      <c r="Y10" s="40"/>
      <c r="Z10" s="129"/>
    </row>
    <row r="11" spans="1:30">
      <c r="A11" s="1">
        <v>11</v>
      </c>
      <c r="C11" s="43" t="s">
        <v>162</v>
      </c>
      <c r="D11" s="7" t="s">
        <v>163</v>
      </c>
      <c r="F11" s="32"/>
      <c r="G11" s="33"/>
      <c r="H11" s="33"/>
      <c r="I11" s="34"/>
      <c r="J11" s="4">
        <v>6</v>
      </c>
      <c r="K11" s="35">
        <v>1000</v>
      </c>
      <c r="L11" s="22" t="s">
        <v>164</v>
      </c>
      <c r="M11" s="9"/>
      <c r="N11" s="9"/>
      <c r="R11" s="46"/>
      <c r="T11" s="25"/>
      <c r="U11" s="25"/>
      <c r="V11" s="36"/>
      <c r="W11" s="123" t="s">
        <v>165</v>
      </c>
      <c r="X11" s="36"/>
      <c r="Y11" s="36"/>
      <c r="Z11" s="25"/>
    </row>
    <row r="12" spans="1:30">
      <c r="A12" s="1">
        <v>12</v>
      </c>
      <c r="B12" s="5" t="s">
        <v>166</v>
      </c>
      <c r="C12" s="44">
        <v>20</v>
      </c>
      <c r="D12" s="45">
        <f>$C$5/100</f>
        <v>0.02</v>
      </c>
      <c r="E12" s="21" t="s">
        <v>167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168</v>
      </c>
      <c r="M12" s="9"/>
      <c r="R12" s="46"/>
      <c r="S12" s="123" t="s">
        <v>169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170</v>
      </c>
      <c r="C13" s="48">
        <v>228</v>
      </c>
      <c r="D13" s="45">
        <f>$C$5*1000000</f>
        <v>2000000</v>
      </c>
      <c r="E13" s="21" t="s">
        <v>171</v>
      </c>
      <c r="F13" s="49"/>
      <c r="G13" s="50"/>
      <c r="H13" s="107"/>
      <c r="I13" s="107"/>
      <c r="J13" s="4">
        <v>8</v>
      </c>
      <c r="K13" s="52">
        <v>7.0892999999999997</v>
      </c>
      <c r="L13" s="22" t="s">
        <v>172</v>
      </c>
      <c r="R13" s="46"/>
      <c r="S13" s="123" t="s">
        <v>173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174</v>
      </c>
      <c r="C14" s="102">
        <v>101325</v>
      </c>
      <c r="D14" s="21" t="s">
        <v>175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176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177</v>
      </c>
      <c r="F15" s="21"/>
      <c r="H15" s="99" t="s">
        <v>178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179</v>
      </c>
    </row>
    <row r="16" spans="1:30">
      <c r="A16" s="1">
        <v>16</v>
      </c>
      <c r="B16" s="104"/>
      <c r="C16" s="176"/>
      <c r="D16" s="105"/>
      <c r="E16" s="21"/>
      <c r="F16" s="177" t="s">
        <v>180</v>
      </c>
      <c r="H16" s="99" t="s">
        <v>181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182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183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184</v>
      </c>
    </row>
    <row r="18" spans="1:30">
      <c r="A18" s="1">
        <v>18</v>
      </c>
      <c r="B18" s="71" t="s">
        <v>57</v>
      </c>
      <c r="C18" s="25"/>
      <c r="D18" s="138" t="s">
        <v>58</v>
      </c>
      <c r="E18" s="192" t="s">
        <v>185</v>
      </c>
      <c r="F18" s="193"/>
      <c r="G18" s="194"/>
      <c r="H18" s="71" t="s">
        <v>60</v>
      </c>
      <c r="I18" s="25"/>
      <c r="J18" s="138" t="s">
        <v>186</v>
      </c>
      <c r="K18" s="71" t="s">
        <v>62</v>
      </c>
      <c r="L18" s="73"/>
      <c r="M18" s="138" t="s">
        <v>186</v>
      </c>
      <c r="N18" s="71" t="s">
        <v>62</v>
      </c>
      <c r="O18" s="25"/>
      <c r="P18" s="138" t="s">
        <v>186</v>
      </c>
      <c r="Z18" s="9"/>
      <c r="AA18" s="109"/>
      <c r="AB18" s="1" t="s">
        <v>187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188</v>
      </c>
    </row>
    <row r="20" spans="1:30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1.176E-2</v>
      </c>
      <c r="F20" s="87">
        <v>2.878E-2</v>
      </c>
      <c r="G20" s="88">
        <f>E20+F20</f>
        <v>4.054E-2</v>
      </c>
      <c r="H20" s="84">
        <v>1.29</v>
      </c>
      <c r="I20" s="85" t="s">
        <v>66</v>
      </c>
      <c r="J20" s="75">
        <f t="shared" ref="J20:J24" si="0">H20</f>
        <v>1.29</v>
      </c>
      <c r="K20" s="84">
        <v>1.83</v>
      </c>
      <c r="L20" s="85" t="s">
        <v>66</v>
      </c>
      <c r="M20" s="97">
        <f>K20</f>
        <v>1.83</v>
      </c>
      <c r="N20" s="84">
        <v>1.36</v>
      </c>
      <c r="O20" s="85" t="s">
        <v>66</v>
      </c>
      <c r="P20" s="97">
        <f t="shared" ref="P20:P26" si="1">N20</f>
        <v>1.36</v>
      </c>
      <c r="Z20" s="9"/>
      <c r="AA20" s="109"/>
      <c r="AC20" s="1" t="s">
        <v>189</v>
      </c>
    </row>
    <row r="21" spans="1:30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1.247E-2</v>
      </c>
      <c r="F21" s="92">
        <v>2.9770000000000001E-2</v>
      </c>
      <c r="G21" s="88">
        <f t="shared" ref="G21:G84" si="3">E21+F21</f>
        <v>4.224E-2</v>
      </c>
      <c r="H21" s="89">
        <v>1.4</v>
      </c>
      <c r="I21" s="90" t="s">
        <v>66</v>
      </c>
      <c r="J21" s="76">
        <f t="shared" si="0"/>
        <v>1.4</v>
      </c>
      <c r="K21" s="89">
        <v>1.96</v>
      </c>
      <c r="L21" s="90" t="s">
        <v>66</v>
      </c>
      <c r="M21" s="74">
        <f>K21</f>
        <v>1.96</v>
      </c>
      <c r="N21" s="89">
        <v>1.46</v>
      </c>
      <c r="O21" s="90" t="s">
        <v>66</v>
      </c>
      <c r="P21" s="74">
        <f t="shared" si="1"/>
        <v>1.46</v>
      </c>
      <c r="Z21" s="9"/>
      <c r="AA21" s="109"/>
      <c r="AC21" s="1" t="s">
        <v>190</v>
      </c>
    </row>
    <row r="22" spans="1:30">
      <c r="B22" s="89">
        <v>24.9999</v>
      </c>
      <c r="C22" s="90" t="s">
        <v>107</v>
      </c>
      <c r="D22" s="120">
        <f t="shared" si="2"/>
        <v>1.249995E-5</v>
      </c>
      <c r="E22" s="91">
        <v>1.315E-2</v>
      </c>
      <c r="F22" s="92">
        <v>3.065E-2</v>
      </c>
      <c r="G22" s="88">
        <f t="shared" si="3"/>
        <v>4.3799999999999999E-2</v>
      </c>
      <c r="H22" s="89">
        <v>1.51</v>
      </c>
      <c r="I22" s="90" t="s">
        <v>66</v>
      </c>
      <c r="J22" s="76">
        <f t="shared" si="0"/>
        <v>1.51</v>
      </c>
      <c r="K22" s="89">
        <v>2.09</v>
      </c>
      <c r="L22" s="90" t="s">
        <v>66</v>
      </c>
      <c r="M22" s="74">
        <f t="shared" ref="M22:M85" si="4">K22</f>
        <v>2.09</v>
      </c>
      <c r="N22" s="89">
        <v>1.55</v>
      </c>
      <c r="O22" s="90" t="s">
        <v>66</v>
      </c>
      <c r="P22" s="74">
        <f t="shared" si="1"/>
        <v>1.55</v>
      </c>
      <c r="AA22" s="5"/>
      <c r="AC22" s="179" t="s">
        <v>191</v>
      </c>
    </row>
    <row r="23" spans="1:30">
      <c r="B23" s="89">
        <v>27.4999</v>
      </c>
      <c r="C23" s="90" t="s">
        <v>107</v>
      </c>
      <c r="D23" s="120">
        <f t="shared" si="2"/>
        <v>1.374995E-5</v>
      </c>
      <c r="E23" s="91">
        <v>1.379E-2</v>
      </c>
      <c r="F23" s="92">
        <v>3.1440000000000003E-2</v>
      </c>
      <c r="G23" s="88">
        <f t="shared" si="3"/>
        <v>4.5230000000000006E-2</v>
      </c>
      <c r="H23" s="89">
        <v>1.61</v>
      </c>
      <c r="I23" s="90" t="s">
        <v>66</v>
      </c>
      <c r="J23" s="76">
        <f t="shared" si="0"/>
        <v>1.61</v>
      </c>
      <c r="K23" s="89">
        <v>2.21</v>
      </c>
      <c r="L23" s="90" t="s">
        <v>66</v>
      </c>
      <c r="M23" s="74">
        <f t="shared" si="4"/>
        <v>2.21</v>
      </c>
      <c r="N23" s="89">
        <v>1.65</v>
      </c>
      <c r="O23" s="90" t="s">
        <v>66</v>
      </c>
      <c r="P23" s="74">
        <f t="shared" si="1"/>
        <v>1.65</v>
      </c>
      <c r="AA23" s="108"/>
      <c r="AB23" s="1" t="s">
        <v>192</v>
      </c>
    </row>
    <row r="24" spans="1:30">
      <c r="B24" s="89">
        <v>29.9999</v>
      </c>
      <c r="C24" s="90" t="s">
        <v>107</v>
      </c>
      <c r="D24" s="120">
        <f t="shared" si="2"/>
        <v>1.499995E-5</v>
      </c>
      <c r="E24" s="91">
        <v>1.44E-2</v>
      </c>
      <c r="F24" s="92">
        <v>3.2149999999999998E-2</v>
      </c>
      <c r="G24" s="88">
        <f t="shared" si="3"/>
        <v>4.6549999999999994E-2</v>
      </c>
      <c r="H24" s="89">
        <v>1.71</v>
      </c>
      <c r="I24" s="90" t="s">
        <v>66</v>
      </c>
      <c r="J24" s="76">
        <f t="shared" si="0"/>
        <v>1.71</v>
      </c>
      <c r="K24" s="89">
        <v>2.34</v>
      </c>
      <c r="L24" s="90" t="s">
        <v>66</v>
      </c>
      <c r="M24" s="74">
        <f t="shared" si="4"/>
        <v>2.34</v>
      </c>
      <c r="N24" s="89">
        <v>1.74</v>
      </c>
      <c r="O24" s="90" t="s">
        <v>66</v>
      </c>
      <c r="P24" s="74">
        <f t="shared" si="1"/>
        <v>1.74</v>
      </c>
      <c r="Z24" s="9"/>
      <c r="AC24" s="1" t="s">
        <v>193</v>
      </c>
    </row>
    <row r="25" spans="1:30">
      <c r="B25" s="89">
        <v>32.499899999999997</v>
      </c>
      <c r="C25" s="90" t="s">
        <v>107</v>
      </c>
      <c r="D25" s="120">
        <f t="shared" si="2"/>
        <v>1.6249949999999998E-5</v>
      </c>
      <c r="E25" s="91">
        <v>1.499E-2</v>
      </c>
      <c r="F25" s="92">
        <v>3.2800000000000003E-2</v>
      </c>
      <c r="G25" s="88">
        <f t="shared" si="3"/>
        <v>4.7789999999999999E-2</v>
      </c>
      <c r="H25" s="89">
        <v>1.81</v>
      </c>
      <c r="I25" s="90" t="s">
        <v>66</v>
      </c>
      <c r="J25" s="76">
        <f t="shared" ref="J25:J85" si="5">H25</f>
        <v>1.81</v>
      </c>
      <c r="K25" s="89">
        <v>2.4500000000000002</v>
      </c>
      <c r="L25" s="90" t="s">
        <v>66</v>
      </c>
      <c r="M25" s="74">
        <f t="shared" si="4"/>
        <v>2.4500000000000002</v>
      </c>
      <c r="N25" s="89">
        <v>1.83</v>
      </c>
      <c r="O25" s="90" t="s">
        <v>66</v>
      </c>
      <c r="P25" s="74">
        <f t="shared" si="1"/>
        <v>1.83</v>
      </c>
      <c r="Z25" s="9"/>
      <c r="AA25" s="108"/>
      <c r="AC25" s="109" t="s">
        <v>194</v>
      </c>
      <c r="AD25" s="108"/>
    </row>
    <row r="26" spans="1:30">
      <c r="B26" s="89">
        <v>34.999899999999997</v>
      </c>
      <c r="C26" s="90" t="s">
        <v>107</v>
      </c>
      <c r="D26" s="120">
        <f t="shared" si="2"/>
        <v>1.7499949999999998E-5</v>
      </c>
      <c r="E26" s="91">
        <v>1.5559999999999999E-2</v>
      </c>
      <c r="F26" s="92">
        <v>3.3390000000000003E-2</v>
      </c>
      <c r="G26" s="88">
        <f t="shared" si="3"/>
        <v>4.895E-2</v>
      </c>
      <c r="H26" s="89">
        <v>1.91</v>
      </c>
      <c r="I26" s="90" t="s">
        <v>66</v>
      </c>
      <c r="J26" s="76">
        <f t="shared" si="5"/>
        <v>1.91</v>
      </c>
      <c r="K26" s="89">
        <v>2.57</v>
      </c>
      <c r="L26" s="90" t="s">
        <v>66</v>
      </c>
      <c r="M26" s="74">
        <f t="shared" si="4"/>
        <v>2.57</v>
      </c>
      <c r="N26" s="89">
        <v>1.91</v>
      </c>
      <c r="O26" s="90" t="s">
        <v>66</v>
      </c>
      <c r="P26" s="74">
        <f t="shared" si="1"/>
        <v>1.91</v>
      </c>
      <c r="Z26" s="9"/>
      <c r="AA26" s="108"/>
      <c r="AB26" s="1" t="s">
        <v>195</v>
      </c>
    </row>
    <row r="27" spans="1:30">
      <c r="B27" s="89">
        <v>37.499899999999997</v>
      </c>
      <c r="C27" s="90" t="s">
        <v>107</v>
      </c>
      <c r="D27" s="120">
        <f t="shared" si="2"/>
        <v>1.8749949999999998E-5</v>
      </c>
      <c r="E27" s="91">
        <v>1.6109999999999999E-2</v>
      </c>
      <c r="F27" s="92">
        <v>3.3930000000000002E-2</v>
      </c>
      <c r="G27" s="88">
        <f t="shared" si="3"/>
        <v>5.0040000000000001E-2</v>
      </c>
      <c r="H27" s="89">
        <v>2.0099999999999998</v>
      </c>
      <c r="I27" s="90" t="s">
        <v>66</v>
      </c>
      <c r="J27" s="76">
        <f t="shared" si="5"/>
        <v>2.0099999999999998</v>
      </c>
      <c r="K27" s="89">
        <v>2.68</v>
      </c>
      <c r="L27" s="90" t="s">
        <v>66</v>
      </c>
      <c r="M27" s="74">
        <f t="shared" si="4"/>
        <v>2.68</v>
      </c>
      <c r="N27" s="89">
        <v>2</v>
      </c>
      <c r="O27" s="90" t="s">
        <v>66</v>
      </c>
      <c r="P27" s="74">
        <f>N27</f>
        <v>2</v>
      </c>
      <c r="AA27" s="108"/>
      <c r="AB27" s="1" t="s">
        <v>196</v>
      </c>
    </row>
    <row r="28" spans="1:30">
      <c r="B28" s="89">
        <v>39.999899999999997</v>
      </c>
      <c r="C28" s="90" t="s">
        <v>107</v>
      </c>
      <c r="D28" s="120">
        <f t="shared" si="2"/>
        <v>1.9999949999999998E-5</v>
      </c>
      <c r="E28" s="91">
        <v>1.6629999999999999E-2</v>
      </c>
      <c r="F28" s="92">
        <v>3.4430000000000002E-2</v>
      </c>
      <c r="G28" s="88">
        <f t="shared" si="3"/>
        <v>5.1060000000000001E-2</v>
      </c>
      <c r="H28" s="89">
        <v>2.11</v>
      </c>
      <c r="I28" s="90" t="s">
        <v>66</v>
      </c>
      <c r="J28" s="76">
        <f t="shared" si="5"/>
        <v>2.11</v>
      </c>
      <c r="K28" s="89">
        <v>2.79</v>
      </c>
      <c r="L28" s="90" t="s">
        <v>66</v>
      </c>
      <c r="M28" s="74">
        <f t="shared" si="4"/>
        <v>2.79</v>
      </c>
      <c r="N28" s="89">
        <v>2.08</v>
      </c>
      <c r="O28" s="90" t="s">
        <v>66</v>
      </c>
      <c r="P28" s="74">
        <f t="shared" ref="P28:P91" si="6">N28</f>
        <v>2.08</v>
      </c>
      <c r="AA28" s="108"/>
      <c r="AB28" s="180" t="s">
        <v>197</v>
      </c>
      <c r="AC28" s="181">
        <v>101325</v>
      </c>
      <c r="AD28" s="108" t="s">
        <v>198</v>
      </c>
    </row>
    <row r="29" spans="1:30">
      <c r="B29" s="89">
        <v>44.999899999999997</v>
      </c>
      <c r="C29" s="90" t="s">
        <v>107</v>
      </c>
      <c r="D29" s="120">
        <f t="shared" si="2"/>
        <v>2.2499949999999998E-5</v>
      </c>
      <c r="E29" s="91">
        <v>1.7639999999999999E-2</v>
      </c>
      <c r="F29" s="92">
        <v>3.5319999999999997E-2</v>
      </c>
      <c r="G29" s="88">
        <f t="shared" si="3"/>
        <v>5.2959999999999993E-2</v>
      </c>
      <c r="H29" s="89">
        <v>2.2999999999999998</v>
      </c>
      <c r="I29" s="90" t="s">
        <v>66</v>
      </c>
      <c r="J29" s="76">
        <f t="shared" si="5"/>
        <v>2.2999999999999998</v>
      </c>
      <c r="K29" s="89">
        <v>3.01</v>
      </c>
      <c r="L29" s="90" t="s">
        <v>66</v>
      </c>
      <c r="M29" s="74">
        <f t="shared" si="4"/>
        <v>3.01</v>
      </c>
      <c r="N29" s="89">
        <v>2.25</v>
      </c>
      <c r="O29" s="90" t="s">
        <v>66</v>
      </c>
      <c r="P29" s="74">
        <f t="shared" si="6"/>
        <v>2.25</v>
      </c>
      <c r="AA29" s="110"/>
      <c r="AB29" s="182" t="s">
        <v>199</v>
      </c>
      <c r="AC29" s="183">
        <v>20</v>
      </c>
      <c r="AD29" s="108" t="s">
        <v>200</v>
      </c>
    </row>
    <row r="30" spans="1:30">
      <c r="B30" s="89">
        <v>49.999899999999997</v>
      </c>
      <c r="C30" s="90" t="s">
        <v>107</v>
      </c>
      <c r="D30" s="118">
        <f t="shared" si="2"/>
        <v>2.4999949999999998E-5</v>
      </c>
      <c r="E30" s="91">
        <v>1.8599999999999998E-2</v>
      </c>
      <c r="F30" s="92">
        <v>3.6089999999999997E-2</v>
      </c>
      <c r="G30" s="88">
        <f t="shared" si="3"/>
        <v>5.4689999999999996E-2</v>
      </c>
      <c r="H30" s="89">
        <v>2.4900000000000002</v>
      </c>
      <c r="I30" s="90" t="s">
        <v>66</v>
      </c>
      <c r="J30" s="76">
        <f t="shared" si="5"/>
        <v>2.4900000000000002</v>
      </c>
      <c r="K30" s="89">
        <v>3.22</v>
      </c>
      <c r="L30" s="90" t="s">
        <v>66</v>
      </c>
      <c r="M30" s="74">
        <f t="shared" si="4"/>
        <v>3.22</v>
      </c>
      <c r="N30" s="89">
        <v>2.4</v>
      </c>
      <c r="O30" s="90" t="s">
        <v>66</v>
      </c>
      <c r="P30" s="74">
        <f t="shared" si="6"/>
        <v>2.4</v>
      </c>
      <c r="AA30" s="108"/>
      <c r="AB30" s="5" t="s">
        <v>201</v>
      </c>
      <c r="AC30" s="184">
        <v>0</v>
      </c>
      <c r="AD30" s="1" t="s">
        <v>202</v>
      </c>
    </row>
    <row r="31" spans="1:30">
      <c r="B31" s="89">
        <v>54.999899999999997</v>
      </c>
      <c r="C31" s="90" t="s">
        <v>107</v>
      </c>
      <c r="D31" s="118">
        <f t="shared" si="2"/>
        <v>2.7499949999999997E-5</v>
      </c>
      <c r="E31" s="91">
        <v>1.95E-2</v>
      </c>
      <c r="F31" s="92">
        <v>3.6760000000000001E-2</v>
      </c>
      <c r="G31" s="88">
        <f t="shared" si="3"/>
        <v>5.6260000000000004E-2</v>
      </c>
      <c r="H31" s="89">
        <v>2.68</v>
      </c>
      <c r="I31" s="90" t="s">
        <v>66</v>
      </c>
      <c r="J31" s="76">
        <f t="shared" si="5"/>
        <v>2.68</v>
      </c>
      <c r="K31" s="89">
        <v>3.42</v>
      </c>
      <c r="L31" s="90" t="s">
        <v>66</v>
      </c>
      <c r="M31" s="74">
        <f t="shared" si="4"/>
        <v>3.42</v>
      </c>
      <c r="N31" s="89">
        <v>2.56</v>
      </c>
      <c r="O31" s="90" t="s">
        <v>66</v>
      </c>
      <c r="P31" s="74">
        <f t="shared" si="6"/>
        <v>2.56</v>
      </c>
      <c r="AB31" s="5" t="s">
        <v>203</v>
      </c>
      <c r="AC31" s="185">
        <f xml:space="preserve"> 0.001293 * (AC28/101325) / (1 + AC29/273.15)*(1-0.378*AC30/(AC28/101325))</f>
        <v>1.2047857752004094E-3</v>
      </c>
      <c r="AD31" s="1" t="s">
        <v>204</v>
      </c>
    </row>
    <row r="32" spans="1:30">
      <c r="B32" s="89">
        <v>59.999899999999997</v>
      </c>
      <c r="C32" s="90" t="s">
        <v>107</v>
      </c>
      <c r="D32" s="118">
        <f t="shared" si="2"/>
        <v>2.9999949999999997E-5</v>
      </c>
      <c r="E32" s="91">
        <v>2.0369999999999999E-2</v>
      </c>
      <c r="F32" s="92">
        <v>3.7350000000000001E-2</v>
      </c>
      <c r="G32" s="88">
        <f t="shared" si="3"/>
        <v>5.772E-2</v>
      </c>
      <c r="H32" s="89">
        <v>2.86</v>
      </c>
      <c r="I32" s="90" t="s">
        <v>66</v>
      </c>
      <c r="J32" s="76">
        <f t="shared" si="5"/>
        <v>2.86</v>
      </c>
      <c r="K32" s="89">
        <v>3.62</v>
      </c>
      <c r="L32" s="90" t="s">
        <v>66</v>
      </c>
      <c r="M32" s="74">
        <f t="shared" si="4"/>
        <v>3.62</v>
      </c>
      <c r="N32" s="89">
        <v>2.71</v>
      </c>
      <c r="O32" s="90" t="s">
        <v>66</v>
      </c>
      <c r="P32" s="74">
        <f t="shared" si="6"/>
        <v>2.71</v>
      </c>
      <c r="AB32" s="155" t="s">
        <v>205</v>
      </c>
      <c r="AC32" s="181"/>
      <c r="AD32" s="108"/>
    </row>
    <row r="33" spans="2:30">
      <c r="B33" s="89">
        <v>64.999899999999997</v>
      </c>
      <c r="C33" s="90" t="s">
        <v>107</v>
      </c>
      <c r="D33" s="118">
        <f t="shared" si="2"/>
        <v>3.249995E-5</v>
      </c>
      <c r="E33" s="91">
        <v>2.12E-2</v>
      </c>
      <c r="F33" s="92">
        <v>3.7870000000000001E-2</v>
      </c>
      <c r="G33" s="88">
        <f t="shared" si="3"/>
        <v>5.9069999999999998E-2</v>
      </c>
      <c r="H33" s="89">
        <v>3.04</v>
      </c>
      <c r="I33" s="90" t="s">
        <v>66</v>
      </c>
      <c r="J33" s="76">
        <f t="shared" si="5"/>
        <v>3.04</v>
      </c>
      <c r="K33" s="89">
        <v>3.82</v>
      </c>
      <c r="L33" s="90" t="s">
        <v>66</v>
      </c>
      <c r="M33" s="74">
        <f t="shared" si="4"/>
        <v>3.82</v>
      </c>
      <c r="N33" s="89">
        <v>2.86</v>
      </c>
      <c r="O33" s="90" t="s">
        <v>66</v>
      </c>
      <c r="P33" s="74">
        <f t="shared" si="6"/>
        <v>2.86</v>
      </c>
      <c r="AA33" s="111"/>
      <c r="AB33" s="110"/>
      <c r="AC33" s="183"/>
      <c r="AD33" s="108"/>
    </row>
    <row r="34" spans="2:30">
      <c r="B34" s="89">
        <v>69.999899999999997</v>
      </c>
      <c r="C34" s="90" t="s">
        <v>107</v>
      </c>
      <c r="D34" s="118">
        <f t="shared" si="2"/>
        <v>3.499995E-5</v>
      </c>
      <c r="E34" s="91">
        <v>2.1999999999999999E-2</v>
      </c>
      <c r="F34" s="92">
        <v>3.8330000000000003E-2</v>
      </c>
      <c r="G34" s="88">
        <f t="shared" si="3"/>
        <v>6.0330000000000002E-2</v>
      </c>
      <c r="H34" s="89">
        <v>3.22</v>
      </c>
      <c r="I34" s="90" t="s">
        <v>66</v>
      </c>
      <c r="J34" s="76">
        <f t="shared" si="5"/>
        <v>3.22</v>
      </c>
      <c r="K34" s="89">
        <v>4.01</v>
      </c>
      <c r="L34" s="90" t="s">
        <v>66</v>
      </c>
      <c r="M34" s="74">
        <f t="shared" si="4"/>
        <v>4.01</v>
      </c>
      <c r="N34" s="89">
        <v>3</v>
      </c>
      <c r="O34" s="90" t="s">
        <v>66</v>
      </c>
      <c r="P34" s="74">
        <f t="shared" si="6"/>
        <v>3</v>
      </c>
      <c r="AA34" s="113"/>
      <c r="AB34" s="5"/>
      <c r="AC34" s="109"/>
    </row>
    <row r="35" spans="2:30">
      <c r="B35" s="89">
        <v>79.999899999999997</v>
      </c>
      <c r="C35" s="90" t="s">
        <v>107</v>
      </c>
      <c r="D35" s="118">
        <f t="shared" si="2"/>
        <v>3.999995E-5</v>
      </c>
      <c r="E35" s="91">
        <v>2.3519999999999999E-2</v>
      </c>
      <c r="F35" s="92">
        <v>3.9109999999999999E-2</v>
      </c>
      <c r="G35" s="88">
        <f t="shared" si="3"/>
        <v>6.2629999999999991E-2</v>
      </c>
      <c r="H35" s="89">
        <v>3.58</v>
      </c>
      <c r="I35" s="90" t="s">
        <v>66</v>
      </c>
      <c r="J35" s="76">
        <f t="shared" si="5"/>
        <v>3.58</v>
      </c>
      <c r="K35" s="89">
        <v>4.3899999999999997</v>
      </c>
      <c r="L35" s="90" t="s">
        <v>66</v>
      </c>
      <c r="M35" s="74">
        <f t="shared" si="4"/>
        <v>4.3899999999999997</v>
      </c>
      <c r="N35" s="89">
        <v>3.29</v>
      </c>
      <c r="O35" s="90" t="s">
        <v>66</v>
      </c>
      <c r="P35" s="74">
        <f t="shared" si="6"/>
        <v>3.29</v>
      </c>
      <c r="AA35" s="113"/>
      <c r="AB35" s="5"/>
      <c r="AC35" s="185"/>
    </row>
    <row r="36" spans="2:30">
      <c r="B36" s="89">
        <v>89.999899999999997</v>
      </c>
      <c r="C36" s="90" t="s">
        <v>107</v>
      </c>
      <c r="D36" s="118">
        <f t="shared" si="2"/>
        <v>4.4999949999999999E-5</v>
      </c>
      <c r="E36" s="91">
        <v>2.495E-2</v>
      </c>
      <c r="F36" s="92">
        <v>3.9730000000000001E-2</v>
      </c>
      <c r="G36" s="88">
        <f t="shared" si="3"/>
        <v>6.4680000000000001E-2</v>
      </c>
      <c r="H36" s="89">
        <v>3.94</v>
      </c>
      <c r="I36" s="90" t="s">
        <v>66</v>
      </c>
      <c r="J36" s="76">
        <f t="shared" si="5"/>
        <v>3.94</v>
      </c>
      <c r="K36" s="89">
        <v>4.76</v>
      </c>
      <c r="L36" s="90" t="s">
        <v>66</v>
      </c>
      <c r="M36" s="74">
        <f t="shared" si="4"/>
        <v>4.76</v>
      </c>
      <c r="N36" s="89">
        <v>3.57</v>
      </c>
      <c r="O36" s="90" t="s">
        <v>66</v>
      </c>
      <c r="P36" s="74">
        <f t="shared" si="6"/>
        <v>3.57</v>
      </c>
      <c r="AA36" s="113"/>
    </row>
    <row r="37" spans="2:30">
      <c r="B37" s="89">
        <v>99.999899999999997</v>
      </c>
      <c r="C37" s="90" t="s">
        <v>107</v>
      </c>
      <c r="D37" s="118">
        <f t="shared" si="2"/>
        <v>4.9999949999999999E-5</v>
      </c>
      <c r="E37" s="91">
        <v>2.63E-2</v>
      </c>
      <c r="F37" s="92">
        <v>4.0239999999999998E-2</v>
      </c>
      <c r="G37" s="88">
        <f t="shared" si="3"/>
        <v>6.6540000000000002E-2</v>
      </c>
      <c r="H37" s="89">
        <v>4.29</v>
      </c>
      <c r="I37" s="90" t="s">
        <v>66</v>
      </c>
      <c r="J37" s="76">
        <f t="shared" si="5"/>
        <v>4.29</v>
      </c>
      <c r="K37" s="89">
        <v>5.12</v>
      </c>
      <c r="L37" s="90" t="s">
        <v>66</v>
      </c>
      <c r="M37" s="74">
        <f t="shared" si="4"/>
        <v>5.12</v>
      </c>
      <c r="N37" s="89">
        <v>3.83</v>
      </c>
      <c r="O37" s="90" t="s">
        <v>66</v>
      </c>
      <c r="P37" s="74">
        <f t="shared" si="6"/>
        <v>3.83</v>
      </c>
      <c r="AA37" s="113"/>
    </row>
    <row r="38" spans="2:30">
      <c r="B38" s="89">
        <v>110</v>
      </c>
      <c r="C38" s="90" t="s">
        <v>107</v>
      </c>
      <c r="D38" s="118">
        <f t="shared" si="2"/>
        <v>5.5000000000000002E-5</v>
      </c>
      <c r="E38" s="91">
        <v>2.758E-2</v>
      </c>
      <c r="F38" s="92">
        <v>4.0649999999999999E-2</v>
      </c>
      <c r="G38" s="88">
        <f t="shared" si="3"/>
        <v>6.8229999999999999E-2</v>
      </c>
      <c r="H38" s="89">
        <v>4.6399999999999997</v>
      </c>
      <c r="I38" s="90" t="s">
        <v>66</v>
      </c>
      <c r="J38" s="76">
        <f t="shared" si="5"/>
        <v>4.6399999999999997</v>
      </c>
      <c r="K38" s="89">
        <v>5.47</v>
      </c>
      <c r="L38" s="90" t="s">
        <v>66</v>
      </c>
      <c r="M38" s="74">
        <f t="shared" si="4"/>
        <v>5.47</v>
      </c>
      <c r="N38" s="89">
        <v>4.0999999999999996</v>
      </c>
      <c r="O38" s="90" t="s">
        <v>66</v>
      </c>
      <c r="P38" s="74">
        <f t="shared" si="6"/>
        <v>4.0999999999999996</v>
      </c>
    </row>
    <row r="39" spans="2:30">
      <c r="B39" s="89">
        <v>120</v>
      </c>
      <c r="C39" s="90" t="s">
        <v>107</v>
      </c>
      <c r="D39" s="118">
        <f t="shared" si="2"/>
        <v>6.0000000000000002E-5</v>
      </c>
      <c r="E39" s="91">
        <v>2.8809999999999999E-2</v>
      </c>
      <c r="F39" s="92">
        <v>4.0980000000000003E-2</v>
      </c>
      <c r="G39" s="88">
        <f t="shared" si="3"/>
        <v>6.9790000000000005E-2</v>
      </c>
      <c r="H39" s="89">
        <v>4.99</v>
      </c>
      <c r="I39" s="90" t="s">
        <v>66</v>
      </c>
      <c r="J39" s="76">
        <f t="shared" si="5"/>
        <v>4.99</v>
      </c>
      <c r="K39" s="89">
        <v>5.81</v>
      </c>
      <c r="L39" s="90" t="s">
        <v>66</v>
      </c>
      <c r="M39" s="74">
        <f t="shared" si="4"/>
        <v>5.81</v>
      </c>
      <c r="N39" s="89">
        <v>4.3600000000000003</v>
      </c>
      <c r="O39" s="90" t="s">
        <v>66</v>
      </c>
      <c r="P39" s="74">
        <f t="shared" si="6"/>
        <v>4.3600000000000003</v>
      </c>
    </row>
    <row r="40" spans="2:30">
      <c r="B40" s="89">
        <v>130</v>
      </c>
      <c r="C40" s="90" t="s">
        <v>107</v>
      </c>
      <c r="D40" s="118">
        <f t="shared" si="2"/>
        <v>6.4999999999999994E-5</v>
      </c>
      <c r="E40" s="91">
        <v>2.9989999999999999E-2</v>
      </c>
      <c r="F40" s="92">
        <v>4.1250000000000002E-2</v>
      </c>
      <c r="G40" s="88">
        <f t="shared" si="3"/>
        <v>7.1239999999999998E-2</v>
      </c>
      <c r="H40" s="89">
        <v>5.34</v>
      </c>
      <c r="I40" s="90" t="s">
        <v>66</v>
      </c>
      <c r="J40" s="76">
        <f t="shared" si="5"/>
        <v>5.34</v>
      </c>
      <c r="K40" s="89">
        <v>6.15</v>
      </c>
      <c r="L40" s="90" t="s">
        <v>66</v>
      </c>
      <c r="M40" s="74">
        <f t="shared" si="4"/>
        <v>6.15</v>
      </c>
      <c r="N40" s="89">
        <v>4.6100000000000003</v>
      </c>
      <c r="O40" s="90" t="s">
        <v>66</v>
      </c>
      <c r="P40" s="74">
        <f t="shared" si="6"/>
        <v>4.6100000000000003</v>
      </c>
    </row>
    <row r="41" spans="2:30">
      <c r="B41" s="89">
        <v>139.999</v>
      </c>
      <c r="C41" s="90" t="s">
        <v>107</v>
      </c>
      <c r="D41" s="118">
        <f t="shared" si="2"/>
        <v>6.99995E-5</v>
      </c>
      <c r="E41" s="91">
        <v>3.1119999999999998E-2</v>
      </c>
      <c r="F41" s="92">
        <v>4.147E-2</v>
      </c>
      <c r="G41" s="88">
        <f t="shared" si="3"/>
        <v>7.2590000000000002E-2</v>
      </c>
      <c r="H41" s="89">
        <v>5.68</v>
      </c>
      <c r="I41" s="90" t="s">
        <v>66</v>
      </c>
      <c r="J41" s="76">
        <f t="shared" si="5"/>
        <v>5.68</v>
      </c>
      <c r="K41" s="89">
        <v>6.48</v>
      </c>
      <c r="L41" s="90" t="s">
        <v>66</v>
      </c>
      <c r="M41" s="74">
        <f t="shared" si="4"/>
        <v>6.48</v>
      </c>
      <c r="N41" s="89">
        <v>4.8600000000000003</v>
      </c>
      <c r="O41" s="90" t="s">
        <v>66</v>
      </c>
      <c r="P41" s="74">
        <f t="shared" si="6"/>
        <v>4.8600000000000003</v>
      </c>
    </row>
    <row r="42" spans="2:30">
      <c r="B42" s="89">
        <v>149.999</v>
      </c>
      <c r="C42" s="90" t="s">
        <v>107</v>
      </c>
      <c r="D42" s="118">
        <f t="shared" si="2"/>
        <v>7.4999499999999999E-5</v>
      </c>
      <c r="E42" s="91">
        <v>3.2210000000000003E-2</v>
      </c>
      <c r="F42" s="92">
        <v>4.165E-2</v>
      </c>
      <c r="G42" s="88">
        <f t="shared" si="3"/>
        <v>7.3860000000000009E-2</v>
      </c>
      <c r="H42" s="89">
        <v>6.03</v>
      </c>
      <c r="I42" s="90" t="s">
        <v>66</v>
      </c>
      <c r="J42" s="76">
        <f t="shared" si="5"/>
        <v>6.03</v>
      </c>
      <c r="K42" s="89">
        <v>6.81</v>
      </c>
      <c r="L42" s="90" t="s">
        <v>66</v>
      </c>
      <c r="M42" s="74">
        <f t="shared" si="4"/>
        <v>6.81</v>
      </c>
      <c r="N42" s="89">
        <v>5.0999999999999996</v>
      </c>
      <c r="O42" s="90" t="s">
        <v>66</v>
      </c>
      <c r="P42" s="74">
        <f t="shared" si="6"/>
        <v>5.0999999999999996</v>
      </c>
    </row>
    <row r="43" spans="2:30">
      <c r="B43" s="89">
        <v>159.999</v>
      </c>
      <c r="C43" s="90" t="s">
        <v>107</v>
      </c>
      <c r="D43" s="118">
        <f t="shared" si="2"/>
        <v>7.9999499999999999E-5</v>
      </c>
      <c r="E43" s="91">
        <v>3.3270000000000001E-2</v>
      </c>
      <c r="F43" s="92">
        <v>4.1779999999999998E-2</v>
      </c>
      <c r="G43" s="88">
        <f t="shared" si="3"/>
        <v>7.5050000000000006E-2</v>
      </c>
      <c r="H43" s="89">
        <v>6.37</v>
      </c>
      <c r="I43" s="90" t="s">
        <v>66</v>
      </c>
      <c r="J43" s="76">
        <f t="shared" si="5"/>
        <v>6.37</v>
      </c>
      <c r="K43" s="89">
        <v>7.14</v>
      </c>
      <c r="L43" s="90" t="s">
        <v>66</v>
      </c>
      <c r="M43" s="74">
        <f t="shared" si="4"/>
        <v>7.14</v>
      </c>
      <c r="N43" s="89">
        <v>5.34</v>
      </c>
      <c r="O43" s="90" t="s">
        <v>66</v>
      </c>
      <c r="P43" s="74">
        <f t="shared" si="6"/>
        <v>5.34</v>
      </c>
    </row>
    <row r="44" spans="2:30">
      <c r="B44" s="89">
        <v>169.999</v>
      </c>
      <c r="C44" s="90" t="s">
        <v>107</v>
      </c>
      <c r="D44" s="118">
        <f t="shared" si="2"/>
        <v>8.4999499999999998E-5</v>
      </c>
      <c r="E44" s="91">
        <v>3.4290000000000001E-2</v>
      </c>
      <c r="F44" s="92">
        <v>4.1889999999999997E-2</v>
      </c>
      <c r="G44" s="88">
        <f t="shared" si="3"/>
        <v>7.6179999999999998E-2</v>
      </c>
      <c r="H44" s="89">
        <v>6.71</v>
      </c>
      <c r="I44" s="90" t="s">
        <v>66</v>
      </c>
      <c r="J44" s="76">
        <f t="shared" si="5"/>
        <v>6.71</v>
      </c>
      <c r="K44" s="89">
        <v>7.46</v>
      </c>
      <c r="L44" s="90" t="s">
        <v>66</v>
      </c>
      <c r="M44" s="74">
        <f t="shared" si="4"/>
        <v>7.46</v>
      </c>
      <c r="N44" s="89">
        <v>5.58</v>
      </c>
      <c r="O44" s="90" t="s">
        <v>66</v>
      </c>
      <c r="P44" s="74">
        <f t="shared" si="6"/>
        <v>5.58</v>
      </c>
    </row>
    <row r="45" spans="2:30">
      <c r="B45" s="89">
        <v>179.999</v>
      </c>
      <c r="C45" s="90" t="s">
        <v>107</v>
      </c>
      <c r="D45" s="118">
        <f t="shared" si="2"/>
        <v>8.9999499999999998E-5</v>
      </c>
      <c r="E45" s="91">
        <v>3.5279999999999999E-2</v>
      </c>
      <c r="F45" s="92">
        <v>4.1959999999999997E-2</v>
      </c>
      <c r="G45" s="88">
        <f t="shared" si="3"/>
        <v>7.7240000000000003E-2</v>
      </c>
      <c r="H45" s="89">
        <v>7.06</v>
      </c>
      <c r="I45" s="90" t="s">
        <v>66</v>
      </c>
      <c r="J45" s="76">
        <f t="shared" si="5"/>
        <v>7.06</v>
      </c>
      <c r="K45" s="89">
        <v>7.78</v>
      </c>
      <c r="L45" s="90" t="s">
        <v>66</v>
      </c>
      <c r="M45" s="74">
        <f t="shared" si="4"/>
        <v>7.78</v>
      </c>
      <c r="N45" s="89">
        <v>5.81</v>
      </c>
      <c r="O45" s="90" t="s">
        <v>66</v>
      </c>
      <c r="P45" s="74">
        <f t="shared" si="6"/>
        <v>5.81</v>
      </c>
    </row>
    <row r="46" spans="2:30">
      <c r="B46" s="89">
        <v>199.999</v>
      </c>
      <c r="C46" s="90" t="s">
        <v>107</v>
      </c>
      <c r="D46" s="118">
        <f t="shared" si="2"/>
        <v>9.9999499999999997E-5</v>
      </c>
      <c r="E46" s="91">
        <v>3.7190000000000001E-2</v>
      </c>
      <c r="F46" s="92">
        <v>4.2049999999999997E-2</v>
      </c>
      <c r="G46" s="88">
        <f t="shared" si="3"/>
        <v>7.9240000000000005E-2</v>
      </c>
      <c r="H46" s="89">
        <v>7.74</v>
      </c>
      <c r="I46" s="90" t="s">
        <v>66</v>
      </c>
      <c r="J46" s="76">
        <f t="shared" si="5"/>
        <v>7.74</v>
      </c>
      <c r="K46" s="89">
        <v>8.4</v>
      </c>
      <c r="L46" s="90" t="s">
        <v>66</v>
      </c>
      <c r="M46" s="74">
        <f t="shared" si="4"/>
        <v>8.4</v>
      </c>
      <c r="N46" s="89">
        <v>6.27</v>
      </c>
      <c r="O46" s="90" t="s">
        <v>66</v>
      </c>
      <c r="P46" s="74">
        <f t="shared" si="6"/>
        <v>6.27</v>
      </c>
    </row>
    <row r="47" spans="2:30">
      <c r="B47" s="89">
        <v>224.999</v>
      </c>
      <c r="C47" s="90" t="s">
        <v>107</v>
      </c>
      <c r="D47" s="118">
        <f t="shared" si="2"/>
        <v>1.124995E-4</v>
      </c>
      <c r="E47" s="91">
        <v>3.9449999999999999E-2</v>
      </c>
      <c r="F47" s="92">
        <v>4.2049999999999997E-2</v>
      </c>
      <c r="G47" s="88">
        <f t="shared" si="3"/>
        <v>8.1499999999999989E-2</v>
      </c>
      <c r="H47" s="89">
        <v>8.6</v>
      </c>
      <c r="I47" s="90" t="s">
        <v>66</v>
      </c>
      <c r="J47" s="76">
        <f t="shared" si="5"/>
        <v>8.6</v>
      </c>
      <c r="K47" s="89">
        <v>9.17</v>
      </c>
      <c r="L47" s="90" t="s">
        <v>66</v>
      </c>
      <c r="M47" s="74">
        <f t="shared" si="4"/>
        <v>9.17</v>
      </c>
      <c r="N47" s="89">
        <v>6.84</v>
      </c>
      <c r="O47" s="90" t="s">
        <v>66</v>
      </c>
      <c r="P47" s="74">
        <f t="shared" si="6"/>
        <v>6.84</v>
      </c>
    </row>
    <row r="48" spans="2:30">
      <c r="B48" s="89">
        <v>249.999</v>
      </c>
      <c r="C48" s="90" t="s">
        <v>107</v>
      </c>
      <c r="D48" s="118">
        <f t="shared" si="2"/>
        <v>1.2499949999999999E-4</v>
      </c>
      <c r="E48" s="91">
        <v>4.1579999999999999E-2</v>
      </c>
      <c r="F48" s="92">
        <v>4.197E-2</v>
      </c>
      <c r="G48" s="88">
        <f t="shared" si="3"/>
        <v>8.3549999999999999E-2</v>
      </c>
      <c r="H48" s="89">
        <v>9.4600000000000009</v>
      </c>
      <c r="I48" s="90" t="s">
        <v>66</v>
      </c>
      <c r="J48" s="76">
        <f t="shared" si="5"/>
        <v>9.4600000000000009</v>
      </c>
      <c r="K48" s="89">
        <v>9.9</v>
      </c>
      <c r="L48" s="90" t="s">
        <v>66</v>
      </c>
      <c r="M48" s="74">
        <f t="shared" si="4"/>
        <v>9.9</v>
      </c>
      <c r="N48" s="89">
        <v>7.4</v>
      </c>
      <c r="O48" s="90" t="s">
        <v>66</v>
      </c>
      <c r="P48" s="74">
        <f t="shared" si="6"/>
        <v>7.4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4.3610000000000003E-2</v>
      </c>
      <c r="F49" s="92">
        <v>4.1829999999999999E-2</v>
      </c>
      <c r="G49" s="88">
        <f t="shared" si="3"/>
        <v>8.5440000000000002E-2</v>
      </c>
      <c r="H49" s="89">
        <v>10.31</v>
      </c>
      <c r="I49" s="90" t="s">
        <v>66</v>
      </c>
      <c r="J49" s="76">
        <f t="shared" si="5"/>
        <v>10.31</v>
      </c>
      <c r="K49" s="89">
        <v>10.62</v>
      </c>
      <c r="L49" s="90" t="s">
        <v>66</v>
      </c>
      <c r="M49" s="74">
        <f t="shared" si="4"/>
        <v>10.62</v>
      </c>
      <c r="N49" s="89">
        <v>7.95</v>
      </c>
      <c r="O49" s="90" t="s">
        <v>66</v>
      </c>
      <c r="P49" s="74">
        <f t="shared" si="6"/>
        <v>7.95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4.555E-2</v>
      </c>
      <c r="F50" s="92">
        <v>4.1640000000000003E-2</v>
      </c>
      <c r="G50" s="88">
        <f t="shared" si="3"/>
        <v>8.7190000000000004E-2</v>
      </c>
      <c r="H50" s="89">
        <v>11.17</v>
      </c>
      <c r="I50" s="90" t="s">
        <v>66</v>
      </c>
      <c r="J50" s="76">
        <f t="shared" si="5"/>
        <v>11.17</v>
      </c>
      <c r="K50" s="89">
        <v>11.32</v>
      </c>
      <c r="L50" s="90" t="s">
        <v>66</v>
      </c>
      <c r="M50" s="74">
        <f t="shared" si="4"/>
        <v>11.32</v>
      </c>
      <c r="N50" s="89">
        <v>8.49</v>
      </c>
      <c r="O50" s="90" t="s">
        <v>66</v>
      </c>
      <c r="P50" s="74">
        <f t="shared" si="6"/>
        <v>8.49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4.7410000000000001E-2</v>
      </c>
      <c r="F51" s="92">
        <v>4.1419999999999998E-2</v>
      </c>
      <c r="G51" s="88">
        <f t="shared" si="3"/>
        <v>8.8829999999999992E-2</v>
      </c>
      <c r="H51" s="89">
        <v>12.03</v>
      </c>
      <c r="I51" s="90" t="s">
        <v>66</v>
      </c>
      <c r="J51" s="76">
        <f t="shared" si="5"/>
        <v>12.03</v>
      </c>
      <c r="K51" s="89">
        <v>12.02</v>
      </c>
      <c r="L51" s="90" t="s">
        <v>66</v>
      </c>
      <c r="M51" s="74">
        <f t="shared" si="4"/>
        <v>12.02</v>
      </c>
      <c r="N51" s="89">
        <v>9.02</v>
      </c>
      <c r="O51" s="90" t="s">
        <v>66</v>
      </c>
      <c r="P51" s="74">
        <f t="shared" si="6"/>
        <v>9.02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4.9200000000000001E-2</v>
      </c>
      <c r="F52" s="92">
        <v>4.1169999999999998E-2</v>
      </c>
      <c r="G52" s="88">
        <f t="shared" si="3"/>
        <v>9.0370000000000006E-2</v>
      </c>
      <c r="H52" s="89">
        <v>12.89</v>
      </c>
      <c r="I52" s="90" t="s">
        <v>66</v>
      </c>
      <c r="J52" s="76">
        <f t="shared" si="5"/>
        <v>12.89</v>
      </c>
      <c r="K52" s="89">
        <v>12.7</v>
      </c>
      <c r="L52" s="90" t="s">
        <v>66</v>
      </c>
      <c r="M52" s="74">
        <f t="shared" si="4"/>
        <v>12.7</v>
      </c>
      <c r="N52" s="89">
        <v>9.5399999999999991</v>
      </c>
      <c r="O52" s="90" t="s">
        <v>66</v>
      </c>
      <c r="P52" s="74">
        <f t="shared" si="6"/>
        <v>9.5399999999999991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5.0930000000000003E-2</v>
      </c>
      <c r="F53" s="92">
        <v>4.0899999999999999E-2</v>
      </c>
      <c r="G53" s="88">
        <f t="shared" si="3"/>
        <v>9.1829999999999995E-2</v>
      </c>
      <c r="H53" s="89">
        <v>13.75</v>
      </c>
      <c r="I53" s="90" t="s">
        <v>66</v>
      </c>
      <c r="J53" s="76">
        <f t="shared" si="5"/>
        <v>13.75</v>
      </c>
      <c r="K53" s="89">
        <v>13.37</v>
      </c>
      <c r="L53" s="90" t="s">
        <v>66</v>
      </c>
      <c r="M53" s="74">
        <f t="shared" si="4"/>
        <v>13.37</v>
      </c>
      <c r="N53" s="89">
        <v>10.06</v>
      </c>
      <c r="O53" s="90" t="s">
        <v>66</v>
      </c>
      <c r="P53" s="74">
        <f t="shared" si="6"/>
        <v>10.06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5.2600000000000001E-2</v>
      </c>
      <c r="F54" s="92">
        <v>4.0620000000000003E-2</v>
      </c>
      <c r="G54" s="88">
        <f t="shared" si="3"/>
        <v>9.3219999999999997E-2</v>
      </c>
      <c r="H54" s="89">
        <v>14.62</v>
      </c>
      <c r="I54" s="90" t="s">
        <v>66</v>
      </c>
      <c r="J54" s="76">
        <f t="shared" si="5"/>
        <v>14.62</v>
      </c>
      <c r="K54" s="89">
        <v>14.03</v>
      </c>
      <c r="L54" s="90" t="s">
        <v>66</v>
      </c>
      <c r="M54" s="74">
        <f t="shared" si="4"/>
        <v>14.03</v>
      </c>
      <c r="N54" s="89">
        <v>10.57</v>
      </c>
      <c r="O54" s="90" t="s">
        <v>66</v>
      </c>
      <c r="P54" s="74">
        <f t="shared" si="6"/>
        <v>10.57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5.5789999999999999E-2</v>
      </c>
      <c r="F55" s="92">
        <v>4.0030000000000003E-2</v>
      </c>
      <c r="G55" s="88">
        <f t="shared" si="3"/>
        <v>9.5820000000000002E-2</v>
      </c>
      <c r="H55" s="89">
        <v>16.36</v>
      </c>
      <c r="I55" s="90" t="s">
        <v>66</v>
      </c>
      <c r="J55" s="76">
        <f t="shared" si="5"/>
        <v>16.36</v>
      </c>
      <c r="K55" s="89">
        <v>15.3</v>
      </c>
      <c r="L55" s="90" t="s">
        <v>66</v>
      </c>
      <c r="M55" s="74">
        <f t="shared" si="4"/>
        <v>15.3</v>
      </c>
      <c r="N55" s="89">
        <v>11.58</v>
      </c>
      <c r="O55" s="90" t="s">
        <v>66</v>
      </c>
      <c r="P55" s="74">
        <f t="shared" si="6"/>
        <v>11.58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5.8810000000000001E-2</v>
      </c>
      <c r="F56" s="92">
        <v>3.9419999999999997E-2</v>
      </c>
      <c r="G56" s="88">
        <f t="shared" si="3"/>
        <v>9.8229999999999998E-2</v>
      </c>
      <c r="H56" s="89">
        <v>18.100000000000001</v>
      </c>
      <c r="I56" s="90" t="s">
        <v>66</v>
      </c>
      <c r="J56" s="76">
        <f t="shared" si="5"/>
        <v>18.100000000000001</v>
      </c>
      <c r="K56" s="89">
        <v>16.559999999999999</v>
      </c>
      <c r="L56" s="90" t="s">
        <v>66</v>
      </c>
      <c r="M56" s="74">
        <f t="shared" si="4"/>
        <v>16.559999999999999</v>
      </c>
      <c r="N56" s="89">
        <v>12.57</v>
      </c>
      <c r="O56" s="90" t="s">
        <v>66</v>
      </c>
      <c r="P56" s="74">
        <f t="shared" si="6"/>
        <v>12.57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6.1679999999999999E-2</v>
      </c>
      <c r="F57" s="92">
        <v>3.8800000000000001E-2</v>
      </c>
      <c r="G57" s="88">
        <f t="shared" si="3"/>
        <v>0.10048</v>
      </c>
      <c r="H57" s="89">
        <v>19.850000000000001</v>
      </c>
      <c r="I57" s="90" t="s">
        <v>66</v>
      </c>
      <c r="J57" s="76">
        <f t="shared" si="5"/>
        <v>19.850000000000001</v>
      </c>
      <c r="K57" s="89">
        <v>17.78</v>
      </c>
      <c r="L57" s="90" t="s">
        <v>66</v>
      </c>
      <c r="M57" s="74">
        <f t="shared" si="4"/>
        <v>17.78</v>
      </c>
      <c r="N57" s="89">
        <v>13.53</v>
      </c>
      <c r="O57" s="90" t="s">
        <v>66</v>
      </c>
      <c r="P57" s="74">
        <f t="shared" si="6"/>
        <v>13.53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6.4420000000000005E-2</v>
      </c>
      <c r="F58" s="92">
        <v>3.8179999999999999E-2</v>
      </c>
      <c r="G58" s="88">
        <f t="shared" si="3"/>
        <v>0.1026</v>
      </c>
      <c r="H58" s="89">
        <v>21.6</v>
      </c>
      <c r="I58" s="90" t="s">
        <v>66</v>
      </c>
      <c r="J58" s="76">
        <f t="shared" si="5"/>
        <v>21.6</v>
      </c>
      <c r="K58" s="89">
        <v>18.97</v>
      </c>
      <c r="L58" s="90" t="s">
        <v>66</v>
      </c>
      <c r="M58" s="74">
        <f t="shared" si="4"/>
        <v>18.97</v>
      </c>
      <c r="N58" s="89">
        <v>14.47</v>
      </c>
      <c r="O58" s="90" t="s">
        <v>66</v>
      </c>
      <c r="P58" s="74">
        <f t="shared" si="6"/>
        <v>14.47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6.7049999999999998E-2</v>
      </c>
      <c r="F59" s="92">
        <v>3.7569999999999999E-2</v>
      </c>
      <c r="G59" s="88">
        <f t="shared" si="3"/>
        <v>0.10461999999999999</v>
      </c>
      <c r="H59" s="89">
        <v>23.36</v>
      </c>
      <c r="I59" s="90" t="s">
        <v>66</v>
      </c>
      <c r="J59" s="76">
        <f t="shared" si="5"/>
        <v>23.36</v>
      </c>
      <c r="K59" s="89">
        <v>20.13</v>
      </c>
      <c r="L59" s="90" t="s">
        <v>66</v>
      </c>
      <c r="M59" s="74">
        <f t="shared" si="4"/>
        <v>20.13</v>
      </c>
      <c r="N59" s="89">
        <v>15.4</v>
      </c>
      <c r="O59" s="90" t="s">
        <v>66</v>
      </c>
      <c r="P59" s="74">
        <f t="shared" si="6"/>
        <v>15.4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6.9580000000000003E-2</v>
      </c>
      <c r="F60" s="92">
        <v>3.6970000000000003E-2</v>
      </c>
      <c r="G60" s="88">
        <f t="shared" si="3"/>
        <v>0.10655000000000001</v>
      </c>
      <c r="H60" s="89">
        <v>25.13</v>
      </c>
      <c r="I60" s="90" t="s">
        <v>66</v>
      </c>
      <c r="J60" s="76">
        <f t="shared" si="5"/>
        <v>25.13</v>
      </c>
      <c r="K60" s="89">
        <v>21.27</v>
      </c>
      <c r="L60" s="90" t="s">
        <v>66</v>
      </c>
      <c r="M60" s="74">
        <f t="shared" si="4"/>
        <v>21.27</v>
      </c>
      <c r="N60" s="89">
        <v>16.32</v>
      </c>
      <c r="O60" s="90" t="s">
        <v>66</v>
      </c>
      <c r="P60" s="74">
        <f t="shared" si="6"/>
        <v>16.32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7.4389999999999998E-2</v>
      </c>
      <c r="F61" s="92">
        <v>3.5810000000000002E-2</v>
      </c>
      <c r="G61" s="88">
        <f t="shared" si="3"/>
        <v>0.11019999999999999</v>
      </c>
      <c r="H61" s="89">
        <v>28.68</v>
      </c>
      <c r="I61" s="90" t="s">
        <v>66</v>
      </c>
      <c r="J61" s="76">
        <f t="shared" si="5"/>
        <v>28.68</v>
      </c>
      <c r="K61" s="89">
        <v>23.45</v>
      </c>
      <c r="L61" s="90" t="s">
        <v>66</v>
      </c>
      <c r="M61" s="74">
        <f t="shared" si="4"/>
        <v>23.45</v>
      </c>
      <c r="N61" s="89">
        <v>18.11</v>
      </c>
      <c r="O61" s="90" t="s">
        <v>66</v>
      </c>
      <c r="P61" s="74">
        <f t="shared" si="6"/>
        <v>18.11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7.8899999999999998E-2</v>
      </c>
      <c r="F62" s="92">
        <v>3.4720000000000001E-2</v>
      </c>
      <c r="G62" s="88">
        <f t="shared" si="3"/>
        <v>0.11362</v>
      </c>
      <c r="H62" s="89">
        <v>32.24</v>
      </c>
      <c r="I62" s="90" t="s">
        <v>66</v>
      </c>
      <c r="J62" s="76">
        <f t="shared" si="5"/>
        <v>32.24</v>
      </c>
      <c r="K62" s="89">
        <v>25.56</v>
      </c>
      <c r="L62" s="90" t="s">
        <v>66</v>
      </c>
      <c r="M62" s="74">
        <f t="shared" si="4"/>
        <v>25.56</v>
      </c>
      <c r="N62" s="89">
        <v>19.850000000000001</v>
      </c>
      <c r="O62" s="90" t="s">
        <v>66</v>
      </c>
      <c r="P62" s="74">
        <f t="shared" si="6"/>
        <v>19.850000000000001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8.3169999999999994E-2</v>
      </c>
      <c r="F63" s="92">
        <v>3.3689999999999998E-2</v>
      </c>
      <c r="G63" s="88">
        <f t="shared" si="3"/>
        <v>0.11685999999999999</v>
      </c>
      <c r="H63" s="89">
        <v>35.81</v>
      </c>
      <c r="I63" s="90" t="s">
        <v>66</v>
      </c>
      <c r="J63" s="76">
        <f t="shared" si="5"/>
        <v>35.81</v>
      </c>
      <c r="K63" s="89">
        <v>27.6</v>
      </c>
      <c r="L63" s="90" t="s">
        <v>66</v>
      </c>
      <c r="M63" s="74">
        <f t="shared" si="4"/>
        <v>27.6</v>
      </c>
      <c r="N63" s="89">
        <v>21.54</v>
      </c>
      <c r="O63" s="90" t="s">
        <v>66</v>
      </c>
      <c r="P63" s="74">
        <f t="shared" si="6"/>
        <v>21.54</v>
      </c>
    </row>
    <row r="64" spans="2:16">
      <c r="B64" s="89">
        <v>1.1000000000000001</v>
      </c>
      <c r="C64" s="93" t="s">
        <v>63</v>
      </c>
      <c r="D64" s="118">
        <f t="shared" ref="D64:D127" si="7">B64/1000/$C$5</f>
        <v>5.5000000000000003E-4</v>
      </c>
      <c r="E64" s="91">
        <v>8.7230000000000002E-2</v>
      </c>
      <c r="F64" s="92">
        <v>3.2719999999999999E-2</v>
      </c>
      <c r="G64" s="88">
        <f t="shared" si="3"/>
        <v>0.11995</v>
      </c>
      <c r="H64" s="89">
        <v>39.380000000000003</v>
      </c>
      <c r="I64" s="90" t="s">
        <v>66</v>
      </c>
      <c r="J64" s="76">
        <f t="shared" si="5"/>
        <v>39.380000000000003</v>
      </c>
      <c r="K64" s="89">
        <v>29.55</v>
      </c>
      <c r="L64" s="90" t="s">
        <v>66</v>
      </c>
      <c r="M64" s="74">
        <f t="shared" si="4"/>
        <v>29.55</v>
      </c>
      <c r="N64" s="89">
        <v>23.18</v>
      </c>
      <c r="O64" s="90" t="s">
        <v>66</v>
      </c>
      <c r="P64" s="74">
        <f t="shared" si="6"/>
        <v>23.18</v>
      </c>
    </row>
    <row r="65" spans="2:16">
      <c r="B65" s="89">
        <v>1.2</v>
      </c>
      <c r="C65" s="90" t="s">
        <v>63</v>
      </c>
      <c r="D65" s="118">
        <f t="shared" si="7"/>
        <v>5.9999999999999995E-4</v>
      </c>
      <c r="E65" s="91">
        <v>9.11E-2</v>
      </c>
      <c r="F65" s="92">
        <v>3.1820000000000001E-2</v>
      </c>
      <c r="G65" s="88">
        <f t="shared" si="3"/>
        <v>0.12292</v>
      </c>
      <c r="H65" s="89">
        <v>42.96</v>
      </c>
      <c r="I65" s="90" t="s">
        <v>66</v>
      </c>
      <c r="J65" s="76">
        <f t="shared" si="5"/>
        <v>42.96</v>
      </c>
      <c r="K65" s="89">
        <v>31.44</v>
      </c>
      <c r="L65" s="90" t="s">
        <v>66</v>
      </c>
      <c r="M65" s="74">
        <f t="shared" si="4"/>
        <v>31.44</v>
      </c>
      <c r="N65" s="89">
        <v>24.78</v>
      </c>
      <c r="O65" s="90" t="s">
        <v>66</v>
      </c>
      <c r="P65" s="74">
        <f t="shared" si="6"/>
        <v>24.78</v>
      </c>
    </row>
    <row r="66" spans="2:16">
      <c r="B66" s="89">
        <v>1.3</v>
      </c>
      <c r="C66" s="90" t="s">
        <v>63</v>
      </c>
      <c r="D66" s="118">
        <f t="shared" si="7"/>
        <v>6.4999999999999997E-4</v>
      </c>
      <c r="E66" s="91">
        <v>9.4820000000000002E-2</v>
      </c>
      <c r="F66" s="92">
        <v>3.0960000000000001E-2</v>
      </c>
      <c r="G66" s="88">
        <f t="shared" si="3"/>
        <v>0.12578</v>
      </c>
      <c r="H66" s="89">
        <v>46.53</v>
      </c>
      <c r="I66" s="90" t="s">
        <v>66</v>
      </c>
      <c r="J66" s="76">
        <f t="shared" si="5"/>
        <v>46.53</v>
      </c>
      <c r="K66" s="89">
        <v>33.26</v>
      </c>
      <c r="L66" s="90" t="s">
        <v>66</v>
      </c>
      <c r="M66" s="74">
        <f t="shared" si="4"/>
        <v>33.26</v>
      </c>
      <c r="N66" s="89">
        <v>26.34</v>
      </c>
      <c r="O66" s="90" t="s">
        <v>66</v>
      </c>
      <c r="P66" s="74">
        <f t="shared" si="6"/>
        <v>26.34</v>
      </c>
    </row>
    <row r="67" spans="2:16">
      <c r="B67" s="89">
        <v>1.4</v>
      </c>
      <c r="C67" s="90" t="s">
        <v>63</v>
      </c>
      <c r="D67" s="118">
        <f t="shared" si="7"/>
        <v>6.9999999999999999E-4</v>
      </c>
      <c r="E67" s="91">
        <v>9.8400000000000001E-2</v>
      </c>
      <c r="F67" s="92">
        <v>3.0159999999999999E-2</v>
      </c>
      <c r="G67" s="88">
        <f t="shared" si="3"/>
        <v>0.12856000000000001</v>
      </c>
      <c r="H67" s="89">
        <v>50.1</v>
      </c>
      <c r="I67" s="90" t="s">
        <v>66</v>
      </c>
      <c r="J67" s="76">
        <f t="shared" si="5"/>
        <v>50.1</v>
      </c>
      <c r="K67" s="89">
        <v>35.020000000000003</v>
      </c>
      <c r="L67" s="90" t="s">
        <v>66</v>
      </c>
      <c r="M67" s="74">
        <f t="shared" si="4"/>
        <v>35.020000000000003</v>
      </c>
      <c r="N67" s="89">
        <v>27.87</v>
      </c>
      <c r="O67" s="90" t="s">
        <v>66</v>
      </c>
      <c r="P67" s="74">
        <f t="shared" si="6"/>
        <v>27.87</v>
      </c>
    </row>
    <row r="68" spans="2:16">
      <c r="B68" s="89">
        <v>1.5</v>
      </c>
      <c r="C68" s="90" t="s">
        <v>63</v>
      </c>
      <c r="D68" s="118">
        <f t="shared" si="7"/>
        <v>7.5000000000000002E-4</v>
      </c>
      <c r="E68" s="91">
        <v>0.1019</v>
      </c>
      <c r="F68" s="92">
        <v>2.9399999999999999E-2</v>
      </c>
      <c r="G68" s="88">
        <f t="shared" si="3"/>
        <v>0.1313</v>
      </c>
      <c r="H68" s="89">
        <v>53.67</v>
      </c>
      <c r="I68" s="90" t="s">
        <v>66</v>
      </c>
      <c r="J68" s="76">
        <f t="shared" si="5"/>
        <v>53.67</v>
      </c>
      <c r="K68" s="89">
        <v>36.729999999999997</v>
      </c>
      <c r="L68" s="90" t="s">
        <v>66</v>
      </c>
      <c r="M68" s="74">
        <f t="shared" si="4"/>
        <v>36.729999999999997</v>
      </c>
      <c r="N68" s="89">
        <v>29.36</v>
      </c>
      <c r="O68" s="90" t="s">
        <v>66</v>
      </c>
      <c r="P68" s="74">
        <f t="shared" si="6"/>
        <v>29.36</v>
      </c>
    </row>
    <row r="69" spans="2:16">
      <c r="B69" s="89">
        <v>1.6</v>
      </c>
      <c r="C69" s="90" t="s">
        <v>63</v>
      </c>
      <c r="D69" s="118">
        <f t="shared" si="7"/>
        <v>8.0000000000000004E-4</v>
      </c>
      <c r="E69" s="91">
        <v>0.1052</v>
      </c>
      <c r="F69" s="92">
        <v>2.8680000000000001E-2</v>
      </c>
      <c r="G69" s="88">
        <f t="shared" si="3"/>
        <v>0.13388</v>
      </c>
      <c r="H69" s="89">
        <v>57.23</v>
      </c>
      <c r="I69" s="90" t="s">
        <v>66</v>
      </c>
      <c r="J69" s="76">
        <f t="shared" si="5"/>
        <v>57.23</v>
      </c>
      <c r="K69" s="89">
        <v>38.380000000000003</v>
      </c>
      <c r="L69" s="90" t="s">
        <v>66</v>
      </c>
      <c r="M69" s="74">
        <f t="shared" si="4"/>
        <v>38.380000000000003</v>
      </c>
      <c r="N69" s="89">
        <v>30.82</v>
      </c>
      <c r="O69" s="90" t="s">
        <v>66</v>
      </c>
      <c r="P69" s="74">
        <f t="shared" si="6"/>
        <v>30.82</v>
      </c>
    </row>
    <row r="70" spans="2:16">
      <c r="B70" s="89">
        <v>1.7</v>
      </c>
      <c r="C70" s="90" t="s">
        <v>63</v>
      </c>
      <c r="D70" s="118">
        <f t="shared" si="7"/>
        <v>8.4999999999999995E-4</v>
      </c>
      <c r="E70" s="91">
        <v>0.1084</v>
      </c>
      <c r="F70" s="92">
        <v>2.801E-2</v>
      </c>
      <c r="G70" s="88">
        <f t="shared" si="3"/>
        <v>0.13641</v>
      </c>
      <c r="H70" s="89">
        <v>60.79</v>
      </c>
      <c r="I70" s="90" t="s">
        <v>66</v>
      </c>
      <c r="J70" s="76">
        <f t="shared" si="5"/>
        <v>60.79</v>
      </c>
      <c r="K70" s="89">
        <v>39.979999999999997</v>
      </c>
      <c r="L70" s="90" t="s">
        <v>66</v>
      </c>
      <c r="M70" s="74">
        <f t="shared" si="4"/>
        <v>39.979999999999997</v>
      </c>
      <c r="N70" s="89">
        <v>32.25</v>
      </c>
      <c r="O70" s="90" t="s">
        <v>66</v>
      </c>
      <c r="P70" s="74">
        <f t="shared" si="6"/>
        <v>32.25</v>
      </c>
    </row>
    <row r="71" spans="2:16">
      <c r="B71" s="89">
        <v>1.8</v>
      </c>
      <c r="C71" s="90" t="s">
        <v>63</v>
      </c>
      <c r="D71" s="118">
        <f t="shared" si="7"/>
        <v>8.9999999999999998E-4</v>
      </c>
      <c r="E71" s="91">
        <v>0.1116</v>
      </c>
      <c r="F71" s="92">
        <v>2.7369999999999998E-2</v>
      </c>
      <c r="G71" s="88">
        <f t="shared" si="3"/>
        <v>0.13897000000000001</v>
      </c>
      <c r="H71" s="89">
        <v>64.34</v>
      </c>
      <c r="I71" s="90" t="s">
        <v>66</v>
      </c>
      <c r="J71" s="76">
        <f t="shared" si="5"/>
        <v>64.34</v>
      </c>
      <c r="K71" s="89">
        <v>41.53</v>
      </c>
      <c r="L71" s="90" t="s">
        <v>66</v>
      </c>
      <c r="M71" s="74">
        <f t="shared" si="4"/>
        <v>41.53</v>
      </c>
      <c r="N71" s="89">
        <v>33.65</v>
      </c>
      <c r="O71" s="90" t="s">
        <v>66</v>
      </c>
      <c r="P71" s="74">
        <f t="shared" si="6"/>
        <v>33.65</v>
      </c>
    </row>
    <row r="72" spans="2:16">
      <c r="B72" s="89">
        <v>2</v>
      </c>
      <c r="C72" s="90" t="s">
        <v>63</v>
      </c>
      <c r="D72" s="118">
        <f t="shared" si="7"/>
        <v>1E-3</v>
      </c>
      <c r="E72" s="91">
        <v>0.1176</v>
      </c>
      <c r="F72" s="92">
        <v>2.6190000000000001E-2</v>
      </c>
      <c r="G72" s="88">
        <f t="shared" si="3"/>
        <v>0.14379</v>
      </c>
      <c r="H72" s="89">
        <v>71.41</v>
      </c>
      <c r="I72" s="90" t="s">
        <v>66</v>
      </c>
      <c r="J72" s="76">
        <f t="shared" si="5"/>
        <v>71.41</v>
      </c>
      <c r="K72" s="89">
        <v>44.48</v>
      </c>
      <c r="L72" s="90" t="s">
        <v>66</v>
      </c>
      <c r="M72" s="74">
        <f t="shared" si="4"/>
        <v>44.48</v>
      </c>
      <c r="N72" s="89">
        <v>36.369999999999997</v>
      </c>
      <c r="O72" s="90" t="s">
        <v>66</v>
      </c>
      <c r="P72" s="74">
        <f t="shared" si="6"/>
        <v>36.369999999999997</v>
      </c>
    </row>
    <row r="73" spans="2:16">
      <c r="B73" s="89">
        <v>2.25</v>
      </c>
      <c r="C73" s="90" t="s">
        <v>63</v>
      </c>
      <c r="D73" s="118">
        <f t="shared" si="7"/>
        <v>1.1249999999999999E-3</v>
      </c>
      <c r="E73" s="91">
        <v>0.12470000000000001</v>
      </c>
      <c r="F73" s="92">
        <v>2.487E-2</v>
      </c>
      <c r="G73" s="88">
        <f t="shared" si="3"/>
        <v>0.14957000000000001</v>
      </c>
      <c r="H73" s="89">
        <v>80.19</v>
      </c>
      <c r="I73" s="90" t="s">
        <v>66</v>
      </c>
      <c r="J73" s="76">
        <f t="shared" si="5"/>
        <v>80.19</v>
      </c>
      <c r="K73" s="89">
        <v>47.95</v>
      </c>
      <c r="L73" s="90" t="s">
        <v>66</v>
      </c>
      <c r="M73" s="74">
        <f t="shared" si="4"/>
        <v>47.95</v>
      </c>
      <c r="N73" s="89">
        <v>39.619999999999997</v>
      </c>
      <c r="O73" s="90" t="s">
        <v>66</v>
      </c>
      <c r="P73" s="74">
        <f t="shared" si="6"/>
        <v>39.619999999999997</v>
      </c>
    </row>
    <row r="74" spans="2:16">
      <c r="B74" s="89">
        <v>2.5</v>
      </c>
      <c r="C74" s="90" t="s">
        <v>63</v>
      </c>
      <c r="D74" s="118">
        <f t="shared" si="7"/>
        <v>1.25E-3</v>
      </c>
      <c r="E74" s="91">
        <v>0.13150000000000001</v>
      </c>
      <c r="F74" s="92">
        <v>2.3699999999999999E-2</v>
      </c>
      <c r="G74" s="88">
        <f t="shared" si="3"/>
        <v>0.1552</v>
      </c>
      <c r="H74" s="89">
        <v>88.89</v>
      </c>
      <c r="I74" s="90" t="s">
        <v>66</v>
      </c>
      <c r="J74" s="76">
        <f t="shared" si="5"/>
        <v>88.89</v>
      </c>
      <c r="K74" s="89">
        <v>51.2</v>
      </c>
      <c r="L74" s="90" t="s">
        <v>66</v>
      </c>
      <c r="M74" s="74">
        <f t="shared" si="4"/>
        <v>51.2</v>
      </c>
      <c r="N74" s="89">
        <v>42.72</v>
      </c>
      <c r="O74" s="90" t="s">
        <v>66</v>
      </c>
      <c r="P74" s="74">
        <f t="shared" si="6"/>
        <v>42.72</v>
      </c>
    </row>
    <row r="75" spans="2:16">
      <c r="B75" s="89">
        <v>2.75</v>
      </c>
      <c r="C75" s="90" t="s">
        <v>63</v>
      </c>
      <c r="D75" s="118">
        <f t="shared" si="7"/>
        <v>1.3749999999999999E-3</v>
      </c>
      <c r="E75" s="91">
        <v>0.13789999999999999</v>
      </c>
      <c r="F75" s="92">
        <v>2.265E-2</v>
      </c>
      <c r="G75" s="88">
        <f t="shared" si="3"/>
        <v>0.16055</v>
      </c>
      <c r="H75" s="89">
        <v>97.5</v>
      </c>
      <c r="I75" s="90" t="s">
        <v>66</v>
      </c>
      <c r="J75" s="76">
        <f t="shared" si="5"/>
        <v>97.5</v>
      </c>
      <c r="K75" s="89">
        <v>54.25</v>
      </c>
      <c r="L75" s="90" t="s">
        <v>66</v>
      </c>
      <c r="M75" s="74">
        <f t="shared" si="4"/>
        <v>54.25</v>
      </c>
      <c r="N75" s="89">
        <v>45.68</v>
      </c>
      <c r="O75" s="90" t="s">
        <v>66</v>
      </c>
      <c r="P75" s="74">
        <f t="shared" si="6"/>
        <v>45.68</v>
      </c>
    </row>
    <row r="76" spans="2:16">
      <c r="B76" s="89">
        <v>3</v>
      </c>
      <c r="C76" s="90" t="s">
        <v>63</v>
      </c>
      <c r="D76" s="118">
        <f t="shared" si="7"/>
        <v>1.5E-3</v>
      </c>
      <c r="E76" s="91">
        <v>0.14399999999999999</v>
      </c>
      <c r="F76" s="92">
        <v>2.171E-2</v>
      </c>
      <c r="G76" s="88">
        <f t="shared" si="3"/>
        <v>0.16571</v>
      </c>
      <c r="H76" s="89">
        <v>106.03</v>
      </c>
      <c r="I76" s="90" t="s">
        <v>66</v>
      </c>
      <c r="J76" s="76">
        <f t="shared" si="5"/>
        <v>106.03</v>
      </c>
      <c r="K76" s="89">
        <v>57.12</v>
      </c>
      <c r="L76" s="90" t="s">
        <v>66</v>
      </c>
      <c r="M76" s="74">
        <f t="shared" si="4"/>
        <v>57.12</v>
      </c>
      <c r="N76" s="89">
        <v>48.51</v>
      </c>
      <c r="O76" s="90" t="s">
        <v>66</v>
      </c>
      <c r="P76" s="74">
        <f t="shared" si="6"/>
        <v>48.51</v>
      </c>
    </row>
    <row r="77" spans="2:16">
      <c r="B77" s="89">
        <v>3.25</v>
      </c>
      <c r="C77" s="90" t="s">
        <v>63</v>
      </c>
      <c r="D77" s="118">
        <f t="shared" si="7"/>
        <v>1.6249999999999999E-3</v>
      </c>
      <c r="E77" s="91">
        <v>0.14990000000000001</v>
      </c>
      <c r="F77" s="92">
        <v>2.085E-2</v>
      </c>
      <c r="G77" s="88">
        <f t="shared" si="3"/>
        <v>0.17075000000000001</v>
      </c>
      <c r="H77" s="89">
        <v>114.47</v>
      </c>
      <c r="I77" s="90" t="s">
        <v>66</v>
      </c>
      <c r="J77" s="76">
        <f t="shared" si="5"/>
        <v>114.47</v>
      </c>
      <c r="K77" s="89">
        <v>59.82</v>
      </c>
      <c r="L77" s="90" t="s">
        <v>66</v>
      </c>
      <c r="M77" s="74">
        <f t="shared" si="4"/>
        <v>59.82</v>
      </c>
      <c r="N77" s="89">
        <v>51.23</v>
      </c>
      <c r="O77" s="90" t="s">
        <v>66</v>
      </c>
      <c r="P77" s="74">
        <f t="shared" si="6"/>
        <v>51.23</v>
      </c>
    </row>
    <row r="78" spans="2:16">
      <c r="B78" s="89">
        <v>3.5</v>
      </c>
      <c r="C78" s="90" t="s">
        <v>63</v>
      </c>
      <c r="D78" s="118">
        <f t="shared" si="7"/>
        <v>1.75E-3</v>
      </c>
      <c r="E78" s="91">
        <v>0.15559999999999999</v>
      </c>
      <c r="F78" s="92">
        <v>2.0070000000000001E-2</v>
      </c>
      <c r="G78" s="88">
        <f t="shared" si="3"/>
        <v>0.17566999999999999</v>
      </c>
      <c r="H78" s="89">
        <v>122.82</v>
      </c>
      <c r="I78" s="90" t="s">
        <v>66</v>
      </c>
      <c r="J78" s="76">
        <f t="shared" si="5"/>
        <v>122.82</v>
      </c>
      <c r="K78" s="89">
        <v>62.38</v>
      </c>
      <c r="L78" s="90" t="s">
        <v>66</v>
      </c>
      <c r="M78" s="74">
        <f t="shared" si="4"/>
        <v>62.38</v>
      </c>
      <c r="N78" s="89">
        <v>53.85</v>
      </c>
      <c r="O78" s="90" t="s">
        <v>66</v>
      </c>
      <c r="P78" s="74">
        <f t="shared" si="6"/>
        <v>53.85</v>
      </c>
    </row>
    <row r="79" spans="2:16">
      <c r="B79" s="89">
        <v>3.75</v>
      </c>
      <c r="C79" s="90" t="s">
        <v>63</v>
      </c>
      <c r="D79" s="118">
        <f t="shared" si="7"/>
        <v>1.8749999999999999E-3</v>
      </c>
      <c r="E79" s="91">
        <v>0.16109999999999999</v>
      </c>
      <c r="F79" s="92">
        <v>1.9359999999999999E-2</v>
      </c>
      <c r="G79" s="88">
        <f t="shared" si="3"/>
        <v>0.18045999999999998</v>
      </c>
      <c r="H79" s="89">
        <v>131.08000000000001</v>
      </c>
      <c r="I79" s="90" t="s">
        <v>66</v>
      </c>
      <c r="J79" s="76">
        <f t="shared" si="5"/>
        <v>131.08000000000001</v>
      </c>
      <c r="K79" s="89">
        <v>64.81</v>
      </c>
      <c r="L79" s="90" t="s">
        <v>66</v>
      </c>
      <c r="M79" s="74">
        <f t="shared" si="4"/>
        <v>64.81</v>
      </c>
      <c r="N79" s="89">
        <v>56.36</v>
      </c>
      <c r="O79" s="90" t="s">
        <v>66</v>
      </c>
      <c r="P79" s="74">
        <f t="shared" si="6"/>
        <v>56.36</v>
      </c>
    </row>
    <row r="80" spans="2:16">
      <c r="B80" s="89">
        <v>4</v>
      </c>
      <c r="C80" s="90" t="s">
        <v>63</v>
      </c>
      <c r="D80" s="118">
        <f t="shared" si="7"/>
        <v>2E-3</v>
      </c>
      <c r="E80" s="91">
        <v>0.1663</v>
      </c>
      <c r="F80" s="92">
        <v>1.8700000000000001E-2</v>
      </c>
      <c r="G80" s="88">
        <f t="shared" si="3"/>
        <v>0.185</v>
      </c>
      <c r="H80" s="89">
        <v>139.25</v>
      </c>
      <c r="I80" s="90" t="s">
        <v>66</v>
      </c>
      <c r="J80" s="76">
        <f t="shared" si="5"/>
        <v>139.25</v>
      </c>
      <c r="K80" s="89">
        <v>67.11</v>
      </c>
      <c r="L80" s="90" t="s">
        <v>66</v>
      </c>
      <c r="M80" s="74">
        <f t="shared" si="4"/>
        <v>67.11</v>
      </c>
      <c r="N80" s="89">
        <v>58.79</v>
      </c>
      <c r="O80" s="90" t="s">
        <v>66</v>
      </c>
      <c r="P80" s="74">
        <f t="shared" si="6"/>
        <v>58.79</v>
      </c>
    </row>
    <row r="81" spans="2:16">
      <c r="B81" s="89">
        <v>4.5</v>
      </c>
      <c r="C81" s="90" t="s">
        <v>63</v>
      </c>
      <c r="D81" s="118">
        <f t="shared" si="7"/>
        <v>2.2499999999999998E-3</v>
      </c>
      <c r="E81" s="91">
        <v>0.1754</v>
      </c>
      <c r="F81" s="92">
        <v>1.753E-2</v>
      </c>
      <c r="G81" s="88">
        <f t="shared" si="3"/>
        <v>0.19292999999999999</v>
      </c>
      <c r="H81" s="89">
        <v>155.38999999999999</v>
      </c>
      <c r="I81" s="90" t="s">
        <v>66</v>
      </c>
      <c r="J81" s="76">
        <f t="shared" si="5"/>
        <v>155.38999999999999</v>
      </c>
      <c r="K81" s="89">
        <v>71.400000000000006</v>
      </c>
      <c r="L81" s="90" t="s">
        <v>66</v>
      </c>
      <c r="M81" s="74">
        <f t="shared" si="4"/>
        <v>71.400000000000006</v>
      </c>
      <c r="N81" s="89">
        <v>63.4</v>
      </c>
      <c r="O81" s="90" t="s">
        <v>66</v>
      </c>
      <c r="P81" s="74">
        <f t="shared" si="6"/>
        <v>63.4</v>
      </c>
    </row>
    <row r="82" spans="2:16">
      <c r="B82" s="89">
        <v>5</v>
      </c>
      <c r="C82" s="90" t="s">
        <v>63</v>
      </c>
      <c r="D82" s="118">
        <f t="shared" si="7"/>
        <v>2.5000000000000001E-3</v>
      </c>
      <c r="E82" s="91">
        <v>0.18390000000000001</v>
      </c>
      <c r="F82" s="92">
        <v>1.652E-2</v>
      </c>
      <c r="G82" s="88">
        <f t="shared" si="3"/>
        <v>0.20042000000000001</v>
      </c>
      <c r="H82" s="89">
        <v>171.26</v>
      </c>
      <c r="I82" s="90" t="s">
        <v>66</v>
      </c>
      <c r="J82" s="76">
        <f t="shared" si="5"/>
        <v>171.26</v>
      </c>
      <c r="K82" s="89">
        <v>75.33</v>
      </c>
      <c r="L82" s="90" t="s">
        <v>66</v>
      </c>
      <c r="M82" s="74">
        <f t="shared" si="4"/>
        <v>75.33</v>
      </c>
      <c r="N82" s="89">
        <v>67.739999999999995</v>
      </c>
      <c r="O82" s="90" t="s">
        <v>66</v>
      </c>
      <c r="P82" s="74">
        <f t="shared" si="6"/>
        <v>67.739999999999995</v>
      </c>
    </row>
    <row r="83" spans="2:16">
      <c r="B83" s="89">
        <v>5.5</v>
      </c>
      <c r="C83" s="90" t="s">
        <v>63</v>
      </c>
      <c r="D83" s="118">
        <f t="shared" si="7"/>
        <v>2.7499999999999998E-3</v>
      </c>
      <c r="E83" s="91">
        <v>0.19209999999999999</v>
      </c>
      <c r="F83" s="92">
        <v>1.5640000000000001E-2</v>
      </c>
      <c r="G83" s="88">
        <f t="shared" si="3"/>
        <v>0.20773999999999998</v>
      </c>
      <c r="H83" s="89">
        <v>186.86</v>
      </c>
      <c r="I83" s="90" t="s">
        <v>66</v>
      </c>
      <c r="J83" s="76">
        <f t="shared" si="5"/>
        <v>186.86</v>
      </c>
      <c r="K83" s="89">
        <v>78.959999999999994</v>
      </c>
      <c r="L83" s="90" t="s">
        <v>66</v>
      </c>
      <c r="M83" s="74">
        <f t="shared" si="4"/>
        <v>78.959999999999994</v>
      </c>
      <c r="N83" s="89">
        <v>71.819999999999993</v>
      </c>
      <c r="O83" s="90" t="s">
        <v>66</v>
      </c>
      <c r="P83" s="74">
        <f t="shared" si="6"/>
        <v>71.819999999999993</v>
      </c>
    </row>
    <row r="84" spans="2:16">
      <c r="B84" s="89">
        <v>6</v>
      </c>
      <c r="C84" s="90" t="s">
        <v>63</v>
      </c>
      <c r="D84" s="118">
        <f t="shared" si="7"/>
        <v>3.0000000000000001E-3</v>
      </c>
      <c r="E84" s="91">
        <v>0.19989999999999999</v>
      </c>
      <c r="F84" s="92">
        <v>1.486E-2</v>
      </c>
      <c r="G84" s="88">
        <f t="shared" si="3"/>
        <v>0.21476000000000001</v>
      </c>
      <c r="H84" s="89">
        <v>202.19</v>
      </c>
      <c r="I84" s="90" t="s">
        <v>66</v>
      </c>
      <c r="J84" s="76">
        <f t="shared" si="5"/>
        <v>202.19</v>
      </c>
      <c r="K84" s="89">
        <v>82.31</v>
      </c>
      <c r="L84" s="90" t="s">
        <v>66</v>
      </c>
      <c r="M84" s="74">
        <f t="shared" si="4"/>
        <v>82.31</v>
      </c>
      <c r="N84" s="89">
        <v>75.69</v>
      </c>
      <c r="O84" s="90" t="s">
        <v>66</v>
      </c>
      <c r="P84" s="74">
        <f t="shared" si="6"/>
        <v>75.69</v>
      </c>
    </row>
    <row r="85" spans="2:16">
      <c r="B85" s="89">
        <v>6.5</v>
      </c>
      <c r="C85" s="90" t="s">
        <v>63</v>
      </c>
      <c r="D85" s="118">
        <f t="shared" si="7"/>
        <v>3.2499999999999999E-3</v>
      </c>
      <c r="E85" s="91">
        <v>0.2074</v>
      </c>
      <c r="F85" s="92">
        <v>1.417E-2</v>
      </c>
      <c r="G85" s="88">
        <f t="shared" ref="G85:G148" si="8">E85+F85</f>
        <v>0.22156999999999999</v>
      </c>
      <c r="H85" s="89">
        <v>217.26</v>
      </c>
      <c r="I85" s="90" t="s">
        <v>66</v>
      </c>
      <c r="J85" s="76">
        <f t="shared" si="5"/>
        <v>217.26</v>
      </c>
      <c r="K85" s="89">
        <v>85.43</v>
      </c>
      <c r="L85" s="90" t="s">
        <v>66</v>
      </c>
      <c r="M85" s="74">
        <f t="shared" si="4"/>
        <v>85.43</v>
      </c>
      <c r="N85" s="89">
        <v>79.349999999999994</v>
      </c>
      <c r="O85" s="90" t="s">
        <v>66</v>
      </c>
      <c r="P85" s="74">
        <f t="shared" si="6"/>
        <v>79.349999999999994</v>
      </c>
    </row>
    <row r="86" spans="2:16">
      <c r="B86" s="89">
        <v>7</v>
      </c>
      <c r="C86" s="90" t="s">
        <v>63</v>
      </c>
      <c r="D86" s="118">
        <f t="shared" si="7"/>
        <v>3.5000000000000001E-3</v>
      </c>
      <c r="E86" s="91">
        <v>0.2147</v>
      </c>
      <c r="F86" s="92">
        <v>1.354E-2</v>
      </c>
      <c r="G86" s="88">
        <f t="shared" si="8"/>
        <v>0.22824</v>
      </c>
      <c r="H86" s="89">
        <v>232.08</v>
      </c>
      <c r="I86" s="90" t="s">
        <v>66</v>
      </c>
      <c r="J86" s="76">
        <f t="shared" ref="J86:J107" si="9">H86</f>
        <v>232.08</v>
      </c>
      <c r="K86" s="89">
        <v>88.33</v>
      </c>
      <c r="L86" s="90" t="s">
        <v>66</v>
      </c>
      <c r="M86" s="74">
        <f t="shared" ref="M86:M144" si="10">K86</f>
        <v>88.33</v>
      </c>
      <c r="N86" s="89">
        <v>82.84</v>
      </c>
      <c r="O86" s="90" t="s">
        <v>66</v>
      </c>
      <c r="P86" s="74">
        <f t="shared" si="6"/>
        <v>82.84</v>
      </c>
    </row>
    <row r="87" spans="2:16">
      <c r="B87" s="89">
        <v>8</v>
      </c>
      <c r="C87" s="90" t="s">
        <v>63</v>
      </c>
      <c r="D87" s="118">
        <f t="shared" si="7"/>
        <v>4.0000000000000001E-3</v>
      </c>
      <c r="E87" s="91">
        <v>0.22850000000000001</v>
      </c>
      <c r="F87" s="92">
        <v>1.247E-2</v>
      </c>
      <c r="G87" s="88">
        <f t="shared" si="8"/>
        <v>0.24097000000000002</v>
      </c>
      <c r="H87" s="89">
        <v>261</v>
      </c>
      <c r="I87" s="90" t="s">
        <v>66</v>
      </c>
      <c r="J87" s="76">
        <f t="shared" si="9"/>
        <v>261</v>
      </c>
      <c r="K87" s="89">
        <v>93.61</v>
      </c>
      <c r="L87" s="90" t="s">
        <v>66</v>
      </c>
      <c r="M87" s="74">
        <f t="shared" si="10"/>
        <v>93.61</v>
      </c>
      <c r="N87" s="89">
        <v>89.33</v>
      </c>
      <c r="O87" s="90" t="s">
        <v>66</v>
      </c>
      <c r="P87" s="74">
        <f t="shared" si="6"/>
        <v>89.33</v>
      </c>
    </row>
    <row r="88" spans="2:16">
      <c r="B88" s="89">
        <v>9</v>
      </c>
      <c r="C88" s="90" t="s">
        <v>63</v>
      </c>
      <c r="D88" s="118">
        <f t="shared" si="7"/>
        <v>4.4999999999999997E-3</v>
      </c>
      <c r="E88" s="91">
        <v>0.24160000000000001</v>
      </c>
      <c r="F88" s="92">
        <v>1.157E-2</v>
      </c>
      <c r="G88" s="88">
        <f t="shared" si="8"/>
        <v>0.25317000000000001</v>
      </c>
      <c r="H88" s="89">
        <v>289</v>
      </c>
      <c r="I88" s="90" t="s">
        <v>66</v>
      </c>
      <c r="J88" s="76">
        <f t="shared" si="9"/>
        <v>289</v>
      </c>
      <c r="K88" s="89">
        <v>98.29</v>
      </c>
      <c r="L88" s="90" t="s">
        <v>66</v>
      </c>
      <c r="M88" s="74">
        <f t="shared" si="10"/>
        <v>98.29</v>
      </c>
      <c r="N88" s="89">
        <v>95.27</v>
      </c>
      <c r="O88" s="90" t="s">
        <v>66</v>
      </c>
      <c r="P88" s="74">
        <f t="shared" si="6"/>
        <v>95.27</v>
      </c>
    </row>
    <row r="89" spans="2:16">
      <c r="B89" s="89">
        <v>10</v>
      </c>
      <c r="C89" s="90" t="s">
        <v>63</v>
      </c>
      <c r="D89" s="118">
        <f t="shared" si="7"/>
        <v>5.0000000000000001E-3</v>
      </c>
      <c r="E89" s="91">
        <v>0.25390000000000001</v>
      </c>
      <c r="F89" s="92">
        <v>1.081E-2</v>
      </c>
      <c r="G89" s="88">
        <f t="shared" si="8"/>
        <v>0.26471</v>
      </c>
      <c r="H89" s="89">
        <v>316.14999999999998</v>
      </c>
      <c r="I89" s="90" t="s">
        <v>66</v>
      </c>
      <c r="J89" s="76">
        <f t="shared" si="9"/>
        <v>316.14999999999998</v>
      </c>
      <c r="K89" s="89">
        <v>102.46</v>
      </c>
      <c r="L89" s="90" t="s">
        <v>66</v>
      </c>
      <c r="M89" s="74">
        <f t="shared" si="10"/>
        <v>102.46</v>
      </c>
      <c r="N89" s="89">
        <v>100.73</v>
      </c>
      <c r="O89" s="90" t="s">
        <v>66</v>
      </c>
      <c r="P89" s="74">
        <f t="shared" si="6"/>
        <v>100.73</v>
      </c>
    </row>
    <row r="90" spans="2:16">
      <c r="B90" s="89">
        <v>11</v>
      </c>
      <c r="C90" s="90" t="s">
        <v>63</v>
      </c>
      <c r="D90" s="118">
        <f t="shared" si="7"/>
        <v>5.4999999999999997E-3</v>
      </c>
      <c r="E90" s="91">
        <v>0.26569999999999999</v>
      </c>
      <c r="F90" s="92">
        <v>1.0160000000000001E-2</v>
      </c>
      <c r="G90" s="88">
        <f t="shared" si="8"/>
        <v>0.27585999999999999</v>
      </c>
      <c r="H90" s="89">
        <v>342.51</v>
      </c>
      <c r="I90" s="90" t="s">
        <v>66</v>
      </c>
      <c r="J90" s="76">
        <f t="shared" si="9"/>
        <v>342.51</v>
      </c>
      <c r="K90" s="89">
        <v>106.22</v>
      </c>
      <c r="L90" s="90" t="s">
        <v>66</v>
      </c>
      <c r="M90" s="74">
        <f t="shared" si="10"/>
        <v>106.22</v>
      </c>
      <c r="N90" s="89">
        <v>105.78</v>
      </c>
      <c r="O90" s="90" t="s">
        <v>66</v>
      </c>
      <c r="P90" s="74">
        <f t="shared" si="6"/>
        <v>105.78</v>
      </c>
    </row>
    <row r="91" spans="2:16">
      <c r="B91" s="89">
        <v>12</v>
      </c>
      <c r="C91" s="90" t="s">
        <v>63</v>
      </c>
      <c r="D91" s="118">
        <f t="shared" si="7"/>
        <v>6.0000000000000001E-3</v>
      </c>
      <c r="E91" s="91">
        <v>0.27689999999999998</v>
      </c>
      <c r="F91" s="92">
        <v>9.5890000000000003E-3</v>
      </c>
      <c r="G91" s="88">
        <f t="shared" si="8"/>
        <v>0.28648899999999999</v>
      </c>
      <c r="H91" s="89">
        <v>368.15</v>
      </c>
      <c r="I91" s="90" t="s">
        <v>66</v>
      </c>
      <c r="J91" s="76">
        <f t="shared" si="9"/>
        <v>368.15</v>
      </c>
      <c r="K91" s="89">
        <v>109.63</v>
      </c>
      <c r="L91" s="90" t="s">
        <v>66</v>
      </c>
      <c r="M91" s="74">
        <f t="shared" si="10"/>
        <v>109.63</v>
      </c>
      <c r="N91" s="89">
        <v>110.48</v>
      </c>
      <c r="O91" s="90" t="s">
        <v>66</v>
      </c>
      <c r="P91" s="74">
        <f t="shared" si="6"/>
        <v>110.48</v>
      </c>
    </row>
    <row r="92" spans="2:16">
      <c r="B92" s="89">
        <v>13</v>
      </c>
      <c r="C92" s="90" t="s">
        <v>63</v>
      </c>
      <c r="D92" s="118">
        <f t="shared" si="7"/>
        <v>6.4999999999999997E-3</v>
      </c>
      <c r="E92" s="91">
        <v>0.28770000000000001</v>
      </c>
      <c r="F92" s="92">
        <v>9.0869999999999996E-3</v>
      </c>
      <c r="G92" s="88">
        <f t="shared" si="8"/>
        <v>0.29678700000000002</v>
      </c>
      <c r="H92" s="89">
        <v>393.11</v>
      </c>
      <c r="I92" s="90" t="s">
        <v>66</v>
      </c>
      <c r="J92" s="76">
        <f t="shared" si="9"/>
        <v>393.11</v>
      </c>
      <c r="K92" s="89">
        <v>112.74</v>
      </c>
      <c r="L92" s="90" t="s">
        <v>66</v>
      </c>
      <c r="M92" s="74">
        <f t="shared" si="10"/>
        <v>112.74</v>
      </c>
      <c r="N92" s="89">
        <v>114.86</v>
      </c>
      <c r="O92" s="90" t="s">
        <v>66</v>
      </c>
      <c r="P92" s="74">
        <f t="shared" ref="P92:P146" si="11">N92</f>
        <v>114.86</v>
      </c>
    </row>
    <row r="93" spans="2:16">
      <c r="B93" s="89">
        <v>14</v>
      </c>
      <c r="C93" s="90" t="s">
        <v>63</v>
      </c>
      <c r="D93" s="118">
        <f t="shared" si="7"/>
        <v>7.0000000000000001E-3</v>
      </c>
      <c r="E93" s="91">
        <v>0.29809999999999998</v>
      </c>
      <c r="F93" s="92">
        <v>8.6420000000000004E-3</v>
      </c>
      <c r="G93" s="88">
        <f t="shared" si="8"/>
        <v>0.30674199999999996</v>
      </c>
      <c r="H93" s="89">
        <v>417.45</v>
      </c>
      <c r="I93" s="90" t="s">
        <v>66</v>
      </c>
      <c r="J93" s="76">
        <f t="shared" si="9"/>
        <v>417.45</v>
      </c>
      <c r="K93" s="89">
        <v>115.59</v>
      </c>
      <c r="L93" s="90" t="s">
        <v>66</v>
      </c>
      <c r="M93" s="74">
        <f t="shared" si="10"/>
        <v>115.59</v>
      </c>
      <c r="N93" s="89">
        <v>118.97</v>
      </c>
      <c r="O93" s="90" t="s">
        <v>66</v>
      </c>
      <c r="P93" s="74">
        <f t="shared" si="11"/>
        <v>118.97</v>
      </c>
    </row>
    <row r="94" spans="2:16">
      <c r="B94" s="89">
        <v>15</v>
      </c>
      <c r="C94" s="90" t="s">
        <v>63</v>
      </c>
      <c r="D94" s="118">
        <f t="shared" si="7"/>
        <v>7.4999999999999997E-3</v>
      </c>
      <c r="E94" s="91">
        <v>0.30819999999999997</v>
      </c>
      <c r="F94" s="92">
        <v>8.2430000000000003E-3</v>
      </c>
      <c r="G94" s="88">
        <f t="shared" si="8"/>
        <v>0.31644299999999997</v>
      </c>
      <c r="H94" s="89">
        <v>441.2</v>
      </c>
      <c r="I94" s="90" t="s">
        <v>66</v>
      </c>
      <c r="J94" s="76">
        <f t="shared" si="9"/>
        <v>441.2</v>
      </c>
      <c r="K94" s="89">
        <v>118.21</v>
      </c>
      <c r="L94" s="90" t="s">
        <v>66</v>
      </c>
      <c r="M94" s="74">
        <f t="shared" si="10"/>
        <v>118.21</v>
      </c>
      <c r="N94" s="89">
        <v>122.83</v>
      </c>
      <c r="O94" s="90" t="s">
        <v>66</v>
      </c>
      <c r="P94" s="74">
        <f t="shared" si="11"/>
        <v>122.83</v>
      </c>
    </row>
    <row r="95" spans="2:16">
      <c r="B95" s="89">
        <v>16</v>
      </c>
      <c r="C95" s="90" t="s">
        <v>63</v>
      </c>
      <c r="D95" s="118">
        <f t="shared" si="7"/>
        <v>8.0000000000000002E-3</v>
      </c>
      <c r="E95" s="91">
        <v>0.31790000000000002</v>
      </c>
      <c r="F95" s="92">
        <v>7.8840000000000004E-3</v>
      </c>
      <c r="G95" s="88">
        <f t="shared" si="8"/>
        <v>0.32578400000000002</v>
      </c>
      <c r="H95" s="89">
        <v>464.41</v>
      </c>
      <c r="I95" s="90" t="s">
        <v>66</v>
      </c>
      <c r="J95" s="76">
        <f t="shared" si="9"/>
        <v>464.41</v>
      </c>
      <c r="K95" s="89">
        <v>120.64</v>
      </c>
      <c r="L95" s="90" t="s">
        <v>66</v>
      </c>
      <c r="M95" s="74">
        <f t="shared" si="10"/>
        <v>120.64</v>
      </c>
      <c r="N95" s="89">
        <v>126.47</v>
      </c>
      <c r="O95" s="90" t="s">
        <v>66</v>
      </c>
      <c r="P95" s="74">
        <f t="shared" si="11"/>
        <v>126.47</v>
      </c>
    </row>
    <row r="96" spans="2:16">
      <c r="B96" s="89">
        <v>17</v>
      </c>
      <c r="C96" s="90" t="s">
        <v>63</v>
      </c>
      <c r="D96" s="118">
        <f t="shared" si="7"/>
        <v>8.5000000000000006E-3</v>
      </c>
      <c r="E96" s="91">
        <v>0.32729999999999998</v>
      </c>
      <c r="F96" s="92">
        <v>7.5589999999999997E-3</v>
      </c>
      <c r="G96" s="88">
        <f t="shared" si="8"/>
        <v>0.33485899999999996</v>
      </c>
      <c r="H96" s="89">
        <v>487.12</v>
      </c>
      <c r="I96" s="90" t="s">
        <v>66</v>
      </c>
      <c r="J96" s="76">
        <f t="shared" si="9"/>
        <v>487.12</v>
      </c>
      <c r="K96" s="89">
        <v>122.9</v>
      </c>
      <c r="L96" s="90" t="s">
        <v>66</v>
      </c>
      <c r="M96" s="74">
        <f t="shared" si="10"/>
        <v>122.9</v>
      </c>
      <c r="N96" s="89">
        <v>129.91</v>
      </c>
      <c r="O96" s="90" t="s">
        <v>66</v>
      </c>
      <c r="P96" s="74">
        <f t="shared" si="11"/>
        <v>129.91</v>
      </c>
    </row>
    <row r="97" spans="2:16">
      <c r="B97" s="89">
        <v>18</v>
      </c>
      <c r="C97" s="90" t="s">
        <v>63</v>
      </c>
      <c r="D97" s="118">
        <f t="shared" si="7"/>
        <v>8.9999999999999993E-3</v>
      </c>
      <c r="E97" s="91">
        <v>0.33639999999999998</v>
      </c>
      <c r="F97" s="92">
        <v>7.2620000000000002E-3</v>
      </c>
      <c r="G97" s="88">
        <f t="shared" si="8"/>
        <v>0.34366199999999997</v>
      </c>
      <c r="H97" s="89">
        <v>509.34</v>
      </c>
      <c r="I97" s="90" t="s">
        <v>66</v>
      </c>
      <c r="J97" s="76">
        <f t="shared" si="9"/>
        <v>509.34</v>
      </c>
      <c r="K97" s="89">
        <v>125</v>
      </c>
      <c r="L97" s="90" t="s">
        <v>66</v>
      </c>
      <c r="M97" s="74">
        <f t="shared" si="10"/>
        <v>125</v>
      </c>
      <c r="N97" s="89">
        <v>133.18</v>
      </c>
      <c r="O97" s="90" t="s">
        <v>66</v>
      </c>
      <c r="P97" s="74">
        <f t="shared" si="11"/>
        <v>133.18</v>
      </c>
    </row>
    <row r="98" spans="2:16">
      <c r="B98" s="89">
        <v>20</v>
      </c>
      <c r="C98" s="90" t="s">
        <v>63</v>
      </c>
      <c r="D98" s="118">
        <f t="shared" si="7"/>
        <v>0.01</v>
      </c>
      <c r="E98" s="91">
        <v>0.3538</v>
      </c>
      <c r="F98" s="92">
        <v>6.7419999999999997E-3</v>
      </c>
      <c r="G98" s="88">
        <f t="shared" si="8"/>
        <v>0.36054200000000003</v>
      </c>
      <c r="H98" s="89">
        <v>552.48</v>
      </c>
      <c r="I98" s="90" t="s">
        <v>66</v>
      </c>
      <c r="J98" s="76">
        <f t="shared" si="9"/>
        <v>552.48</v>
      </c>
      <c r="K98" s="89">
        <v>128.87</v>
      </c>
      <c r="L98" s="90" t="s">
        <v>66</v>
      </c>
      <c r="M98" s="74">
        <f t="shared" si="10"/>
        <v>128.87</v>
      </c>
      <c r="N98" s="89">
        <v>139.22999999999999</v>
      </c>
      <c r="O98" s="90" t="s">
        <v>66</v>
      </c>
      <c r="P98" s="74">
        <f t="shared" si="11"/>
        <v>139.22999999999999</v>
      </c>
    </row>
    <row r="99" spans="2:16">
      <c r="B99" s="89">
        <v>22.5</v>
      </c>
      <c r="C99" s="90" t="s">
        <v>63</v>
      </c>
      <c r="D99" s="118">
        <f t="shared" si="7"/>
        <v>1.125E-2</v>
      </c>
      <c r="E99" s="91">
        <v>0.37430000000000002</v>
      </c>
      <c r="F99" s="92">
        <v>6.1970000000000003E-3</v>
      </c>
      <c r="G99" s="88">
        <f t="shared" si="8"/>
        <v>0.38049700000000003</v>
      </c>
      <c r="H99" s="89">
        <v>604.19000000000005</v>
      </c>
      <c r="I99" s="90" t="s">
        <v>66</v>
      </c>
      <c r="J99" s="76">
        <f t="shared" si="9"/>
        <v>604.19000000000005</v>
      </c>
      <c r="K99" s="89">
        <v>133.11000000000001</v>
      </c>
      <c r="L99" s="90" t="s">
        <v>66</v>
      </c>
      <c r="M99" s="74">
        <f t="shared" si="10"/>
        <v>133.11000000000001</v>
      </c>
      <c r="N99" s="89">
        <v>146.04</v>
      </c>
      <c r="O99" s="90" t="s">
        <v>66</v>
      </c>
      <c r="P99" s="74">
        <f t="shared" si="11"/>
        <v>146.04</v>
      </c>
    </row>
    <row r="100" spans="2:16">
      <c r="B100" s="89">
        <v>25</v>
      </c>
      <c r="C100" s="90" t="s">
        <v>63</v>
      </c>
      <c r="D100" s="118">
        <f t="shared" si="7"/>
        <v>1.2500000000000001E-2</v>
      </c>
      <c r="E100" s="91">
        <v>0.39360000000000001</v>
      </c>
      <c r="F100" s="92">
        <v>5.7429999999999998E-3</v>
      </c>
      <c r="G100" s="88">
        <f t="shared" si="8"/>
        <v>0.399343</v>
      </c>
      <c r="H100" s="89">
        <v>653.73</v>
      </c>
      <c r="I100" s="90" t="s">
        <v>66</v>
      </c>
      <c r="J100" s="76">
        <f t="shared" si="9"/>
        <v>653.73</v>
      </c>
      <c r="K100" s="89">
        <v>136.80000000000001</v>
      </c>
      <c r="L100" s="90" t="s">
        <v>66</v>
      </c>
      <c r="M100" s="74">
        <f t="shared" si="10"/>
        <v>136.80000000000001</v>
      </c>
      <c r="N100" s="89">
        <v>152.15</v>
      </c>
      <c r="O100" s="90" t="s">
        <v>66</v>
      </c>
      <c r="P100" s="74">
        <f t="shared" si="11"/>
        <v>152.15</v>
      </c>
    </row>
    <row r="101" spans="2:16">
      <c r="B101" s="89">
        <v>27.5</v>
      </c>
      <c r="C101" s="90" t="s">
        <v>63</v>
      </c>
      <c r="D101" s="118">
        <f t="shared" si="7"/>
        <v>1.375E-2</v>
      </c>
      <c r="E101" s="91">
        <v>0.4118</v>
      </c>
      <c r="F101" s="92">
        <v>5.3569999999999998E-3</v>
      </c>
      <c r="G101" s="88">
        <f t="shared" si="8"/>
        <v>0.417157</v>
      </c>
      <c r="H101" s="89">
        <v>701.38</v>
      </c>
      <c r="I101" s="90" t="s">
        <v>66</v>
      </c>
      <c r="J101" s="76">
        <f t="shared" si="9"/>
        <v>701.38</v>
      </c>
      <c r="K101" s="89">
        <v>140.06</v>
      </c>
      <c r="L101" s="90" t="s">
        <v>66</v>
      </c>
      <c r="M101" s="74">
        <f t="shared" si="10"/>
        <v>140.06</v>
      </c>
      <c r="N101" s="89">
        <v>157.69999999999999</v>
      </c>
      <c r="O101" s="90" t="s">
        <v>66</v>
      </c>
      <c r="P101" s="74">
        <f t="shared" si="11"/>
        <v>157.69999999999999</v>
      </c>
    </row>
    <row r="102" spans="2:16">
      <c r="B102" s="89">
        <v>30</v>
      </c>
      <c r="C102" s="90" t="s">
        <v>63</v>
      </c>
      <c r="D102" s="118">
        <f t="shared" si="7"/>
        <v>1.4999999999999999E-2</v>
      </c>
      <c r="E102" s="91">
        <v>0.42899999999999999</v>
      </c>
      <c r="F102" s="92">
        <v>5.025E-3</v>
      </c>
      <c r="G102" s="88">
        <f t="shared" si="8"/>
        <v>0.43402499999999999</v>
      </c>
      <c r="H102" s="89">
        <v>747.35</v>
      </c>
      <c r="I102" s="90" t="s">
        <v>66</v>
      </c>
      <c r="J102" s="76">
        <f t="shared" si="9"/>
        <v>747.35</v>
      </c>
      <c r="K102" s="89">
        <v>142.96</v>
      </c>
      <c r="L102" s="90" t="s">
        <v>66</v>
      </c>
      <c r="M102" s="74">
        <f t="shared" si="10"/>
        <v>142.96</v>
      </c>
      <c r="N102" s="89">
        <v>162.76</v>
      </c>
      <c r="O102" s="90" t="s">
        <v>66</v>
      </c>
      <c r="P102" s="74">
        <f t="shared" si="11"/>
        <v>162.76</v>
      </c>
    </row>
    <row r="103" spans="2:16">
      <c r="B103" s="89">
        <v>32.5</v>
      </c>
      <c r="C103" s="90" t="s">
        <v>63</v>
      </c>
      <c r="D103" s="118">
        <f t="shared" si="7"/>
        <v>1.6250000000000001E-2</v>
      </c>
      <c r="E103" s="91">
        <v>0.44540000000000002</v>
      </c>
      <c r="F103" s="92">
        <v>4.7359999999999998E-3</v>
      </c>
      <c r="G103" s="88">
        <f t="shared" si="8"/>
        <v>0.45013600000000004</v>
      </c>
      <c r="H103" s="89">
        <v>791.81</v>
      </c>
      <c r="I103" s="90" t="s">
        <v>66</v>
      </c>
      <c r="J103" s="76">
        <f t="shared" si="9"/>
        <v>791.81</v>
      </c>
      <c r="K103" s="89">
        <v>145.56</v>
      </c>
      <c r="L103" s="90" t="s">
        <v>66</v>
      </c>
      <c r="M103" s="74">
        <f t="shared" si="10"/>
        <v>145.56</v>
      </c>
      <c r="N103" s="89">
        <v>167.41</v>
      </c>
      <c r="O103" s="90" t="s">
        <v>66</v>
      </c>
      <c r="P103" s="74">
        <f t="shared" si="11"/>
        <v>167.41</v>
      </c>
    </row>
    <row r="104" spans="2:16">
      <c r="B104" s="89">
        <v>35</v>
      </c>
      <c r="C104" s="90" t="s">
        <v>63</v>
      </c>
      <c r="D104" s="118">
        <f t="shared" si="7"/>
        <v>1.7500000000000002E-2</v>
      </c>
      <c r="E104" s="91">
        <v>0.46089999999999998</v>
      </c>
      <c r="F104" s="92">
        <v>4.4809999999999997E-3</v>
      </c>
      <c r="G104" s="88">
        <f t="shared" si="8"/>
        <v>0.46538099999999999</v>
      </c>
      <c r="H104" s="89">
        <v>834.94</v>
      </c>
      <c r="I104" s="90" t="s">
        <v>66</v>
      </c>
      <c r="J104" s="76">
        <f t="shared" si="9"/>
        <v>834.94</v>
      </c>
      <c r="K104" s="89">
        <v>147.91999999999999</v>
      </c>
      <c r="L104" s="90" t="s">
        <v>66</v>
      </c>
      <c r="M104" s="74">
        <f t="shared" si="10"/>
        <v>147.91999999999999</v>
      </c>
      <c r="N104" s="89">
        <v>171.71</v>
      </c>
      <c r="O104" s="90" t="s">
        <v>66</v>
      </c>
      <c r="P104" s="74">
        <f t="shared" si="11"/>
        <v>171.71</v>
      </c>
    </row>
    <row r="105" spans="2:16">
      <c r="B105" s="89">
        <v>37.5</v>
      </c>
      <c r="C105" s="90" t="s">
        <v>63</v>
      </c>
      <c r="D105" s="118">
        <f t="shared" si="7"/>
        <v>1.8749999999999999E-2</v>
      </c>
      <c r="E105" s="91">
        <v>0.47570000000000001</v>
      </c>
      <c r="F105" s="92">
        <v>4.2550000000000001E-3</v>
      </c>
      <c r="G105" s="88">
        <f t="shared" si="8"/>
        <v>0.47995500000000002</v>
      </c>
      <c r="H105" s="89">
        <v>876.85</v>
      </c>
      <c r="I105" s="90" t="s">
        <v>66</v>
      </c>
      <c r="J105" s="76">
        <f t="shared" si="9"/>
        <v>876.85</v>
      </c>
      <c r="K105" s="89">
        <v>150.07</v>
      </c>
      <c r="L105" s="90" t="s">
        <v>66</v>
      </c>
      <c r="M105" s="74">
        <f t="shared" si="10"/>
        <v>150.07</v>
      </c>
      <c r="N105" s="89">
        <v>175.7</v>
      </c>
      <c r="O105" s="90" t="s">
        <v>66</v>
      </c>
      <c r="P105" s="74">
        <f t="shared" si="11"/>
        <v>175.7</v>
      </c>
    </row>
    <row r="106" spans="2:16">
      <c r="B106" s="89">
        <v>40</v>
      </c>
      <c r="C106" s="90" t="s">
        <v>63</v>
      </c>
      <c r="D106" s="118">
        <f t="shared" si="7"/>
        <v>0.02</v>
      </c>
      <c r="E106" s="91">
        <v>0.48980000000000001</v>
      </c>
      <c r="F106" s="92">
        <v>4.0530000000000002E-3</v>
      </c>
      <c r="G106" s="88">
        <f t="shared" si="8"/>
        <v>0.49385299999999999</v>
      </c>
      <c r="H106" s="89">
        <v>917.67</v>
      </c>
      <c r="I106" s="90" t="s">
        <v>66</v>
      </c>
      <c r="J106" s="76">
        <f t="shared" si="9"/>
        <v>917.67</v>
      </c>
      <c r="K106" s="89">
        <v>152.04</v>
      </c>
      <c r="L106" s="90" t="s">
        <v>66</v>
      </c>
      <c r="M106" s="74">
        <f t="shared" si="10"/>
        <v>152.04</v>
      </c>
      <c r="N106" s="89">
        <v>179.43</v>
      </c>
      <c r="O106" s="90" t="s">
        <v>66</v>
      </c>
      <c r="P106" s="74">
        <f t="shared" si="11"/>
        <v>179.43</v>
      </c>
    </row>
    <row r="107" spans="2:16">
      <c r="B107" s="89">
        <v>45</v>
      </c>
      <c r="C107" s="90" t="s">
        <v>63</v>
      </c>
      <c r="D107" s="74">
        <f t="shared" si="7"/>
        <v>2.2499999999999999E-2</v>
      </c>
      <c r="E107" s="91">
        <v>0.5161</v>
      </c>
      <c r="F107" s="92">
        <v>3.7069999999999998E-3</v>
      </c>
      <c r="G107" s="88">
        <f t="shared" si="8"/>
        <v>0.51980700000000002</v>
      </c>
      <c r="H107" s="89">
        <v>996.41</v>
      </c>
      <c r="I107" s="90" t="s">
        <v>66</v>
      </c>
      <c r="J107" s="76">
        <f t="shared" si="9"/>
        <v>996.41</v>
      </c>
      <c r="K107" s="89">
        <v>155.72</v>
      </c>
      <c r="L107" s="90" t="s">
        <v>66</v>
      </c>
      <c r="M107" s="74">
        <f t="shared" si="10"/>
        <v>155.72</v>
      </c>
      <c r="N107" s="89">
        <v>186.22</v>
      </c>
      <c r="O107" s="90" t="s">
        <v>66</v>
      </c>
      <c r="P107" s="74">
        <f t="shared" si="11"/>
        <v>186.22</v>
      </c>
    </row>
    <row r="108" spans="2:16">
      <c r="B108" s="89">
        <v>50</v>
      </c>
      <c r="C108" s="90" t="s">
        <v>63</v>
      </c>
      <c r="D108" s="74">
        <f t="shared" si="7"/>
        <v>2.5000000000000001E-2</v>
      </c>
      <c r="E108" s="91">
        <v>0.54020000000000001</v>
      </c>
      <c r="F108" s="92">
        <v>3.4199999999999999E-3</v>
      </c>
      <c r="G108" s="88">
        <f t="shared" si="8"/>
        <v>0.54361999999999999</v>
      </c>
      <c r="H108" s="89">
        <v>1.07</v>
      </c>
      <c r="I108" s="93" t="s">
        <v>12</v>
      </c>
      <c r="J108" s="98">
        <f>H108*1000</f>
        <v>1070</v>
      </c>
      <c r="K108" s="89">
        <v>158.91</v>
      </c>
      <c r="L108" s="90" t="s">
        <v>66</v>
      </c>
      <c r="M108" s="74">
        <f t="shared" si="10"/>
        <v>158.91</v>
      </c>
      <c r="N108" s="89">
        <v>192.27</v>
      </c>
      <c r="O108" s="90" t="s">
        <v>66</v>
      </c>
      <c r="P108" s="74">
        <f t="shared" si="11"/>
        <v>192.27</v>
      </c>
    </row>
    <row r="109" spans="2:16">
      <c r="B109" s="89">
        <v>55</v>
      </c>
      <c r="C109" s="90" t="s">
        <v>63</v>
      </c>
      <c r="D109" s="74">
        <f t="shared" si="7"/>
        <v>2.75E-2</v>
      </c>
      <c r="E109" s="91">
        <v>0.56210000000000004</v>
      </c>
      <c r="F109" s="92">
        <v>3.1779999999999998E-3</v>
      </c>
      <c r="G109" s="88">
        <f t="shared" si="8"/>
        <v>0.56527800000000006</v>
      </c>
      <c r="H109" s="89">
        <v>1.1399999999999999</v>
      </c>
      <c r="I109" s="90" t="s">
        <v>12</v>
      </c>
      <c r="J109" s="98">
        <f t="shared" ref="J109:J169" si="12">H109*1000</f>
        <v>1140</v>
      </c>
      <c r="K109" s="89">
        <v>161.71</v>
      </c>
      <c r="L109" s="90" t="s">
        <v>66</v>
      </c>
      <c r="M109" s="74">
        <f t="shared" si="10"/>
        <v>161.71</v>
      </c>
      <c r="N109" s="89">
        <v>197.72</v>
      </c>
      <c r="O109" s="90" t="s">
        <v>66</v>
      </c>
      <c r="P109" s="74">
        <f t="shared" si="11"/>
        <v>197.72</v>
      </c>
    </row>
    <row r="110" spans="2:16">
      <c r="B110" s="89">
        <v>60</v>
      </c>
      <c r="C110" s="90" t="s">
        <v>63</v>
      </c>
      <c r="D110" s="74">
        <f t="shared" si="7"/>
        <v>0.03</v>
      </c>
      <c r="E110" s="91">
        <v>0.58220000000000005</v>
      </c>
      <c r="F110" s="92">
        <v>2.9710000000000001E-3</v>
      </c>
      <c r="G110" s="88">
        <f t="shared" si="8"/>
        <v>0.585171</v>
      </c>
      <c r="H110" s="89">
        <v>1.21</v>
      </c>
      <c r="I110" s="90" t="s">
        <v>12</v>
      </c>
      <c r="J110" s="98">
        <f t="shared" si="12"/>
        <v>1210</v>
      </c>
      <c r="K110" s="89">
        <v>164.22</v>
      </c>
      <c r="L110" s="90" t="s">
        <v>66</v>
      </c>
      <c r="M110" s="74">
        <f t="shared" si="10"/>
        <v>164.22</v>
      </c>
      <c r="N110" s="89">
        <v>202.68</v>
      </c>
      <c r="O110" s="90" t="s">
        <v>66</v>
      </c>
      <c r="P110" s="74">
        <f t="shared" si="11"/>
        <v>202.68</v>
      </c>
    </row>
    <row r="111" spans="2:16">
      <c r="B111" s="89">
        <v>65</v>
      </c>
      <c r="C111" s="90" t="s">
        <v>63</v>
      </c>
      <c r="D111" s="74">
        <f t="shared" si="7"/>
        <v>3.2500000000000001E-2</v>
      </c>
      <c r="E111" s="91">
        <v>0.60060000000000002</v>
      </c>
      <c r="F111" s="92">
        <v>2.7910000000000001E-3</v>
      </c>
      <c r="G111" s="88">
        <f t="shared" si="8"/>
        <v>0.60339100000000001</v>
      </c>
      <c r="H111" s="89">
        <v>1.28</v>
      </c>
      <c r="I111" s="90" t="s">
        <v>12</v>
      </c>
      <c r="J111" s="98">
        <f t="shared" si="12"/>
        <v>1280</v>
      </c>
      <c r="K111" s="89">
        <v>166.48</v>
      </c>
      <c r="L111" s="90" t="s">
        <v>66</v>
      </c>
      <c r="M111" s="74">
        <f t="shared" si="10"/>
        <v>166.48</v>
      </c>
      <c r="N111" s="89">
        <v>207.24</v>
      </c>
      <c r="O111" s="90" t="s">
        <v>66</v>
      </c>
      <c r="P111" s="74">
        <f t="shared" si="11"/>
        <v>207.24</v>
      </c>
    </row>
    <row r="112" spans="2:16">
      <c r="B112" s="89">
        <v>70</v>
      </c>
      <c r="C112" s="90" t="s">
        <v>63</v>
      </c>
      <c r="D112" s="74">
        <f t="shared" si="7"/>
        <v>3.5000000000000003E-2</v>
      </c>
      <c r="E112" s="91">
        <v>0.61739999999999995</v>
      </c>
      <c r="F112" s="92">
        <v>2.6340000000000001E-3</v>
      </c>
      <c r="G112" s="88">
        <f t="shared" si="8"/>
        <v>0.62003399999999997</v>
      </c>
      <c r="H112" s="89">
        <v>1.35</v>
      </c>
      <c r="I112" s="90" t="s">
        <v>12</v>
      </c>
      <c r="J112" s="98">
        <f t="shared" si="12"/>
        <v>1350</v>
      </c>
      <c r="K112" s="89">
        <v>168.53</v>
      </c>
      <c r="L112" s="90" t="s">
        <v>66</v>
      </c>
      <c r="M112" s="74">
        <f t="shared" si="10"/>
        <v>168.53</v>
      </c>
      <c r="N112" s="89">
        <v>211.45</v>
      </c>
      <c r="O112" s="90" t="s">
        <v>66</v>
      </c>
      <c r="P112" s="74">
        <f t="shared" si="11"/>
        <v>211.45</v>
      </c>
    </row>
    <row r="113" spans="1:16">
      <c r="B113" s="89">
        <v>80</v>
      </c>
      <c r="C113" s="90" t="s">
        <v>63</v>
      </c>
      <c r="D113" s="74">
        <f t="shared" si="7"/>
        <v>0.04</v>
      </c>
      <c r="E113" s="91">
        <v>0.64659999999999995</v>
      </c>
      <c r="F113" s="92">
        <v>2.3709999999999998E-3</v>
      </c>
      <c r="G113" s="88">
        <f t="shared" si="8"/>
        <v>0.64897099999999996</v>
      </c>
      <c r="H113" s="89">
        <v>1.48</v>
      </c>
      <c r="I113" s="90" t="s">
        <v>12</v>
      </c>
      <c r="J113" s="98">
        <f t="shared" si="12"/>
        <v>1480</v>
      </c>
      <c r="K113" s="89">
        <v>172.62</v>
      </c>
      <c r="L113" s="90" t="s">
        <v>66</v>
      </c>
      <c r="M113" s="74">
        <f t="shared" si="10"/>
        <v>172.62</v>
      </c>
      <c r="N113" s="89">
        <v>219.06</v>
      </c>
      <c r="O113" s="90" t="s">
        <v>66</v>
      </c>
      <c r="P113" s="74">
        <f t="shared" si="11"/>
        <v>219.06</v>
      </c>
    </row>
    <row r="114" spans="1:16">
      <c r="B114" s="89">
        <v>90</v>
      </c>
      <c r="C114" s="90" t="s">
        <v>63</v>
      </c>
      <c r="D114" s="74">
        <f t="shared" si="7"/>
        <v>4.4999999999999998E-2</v>
      </c>
      <c r="E114" s="91">
        <v>0.67069999999999996</v>
      </c>
      <c r="F114" s="92">
        <v>2.16E-3</v>
      </c>
      <c r="G114" s="88">
        <f t="shared" si="8"/>
        <v>0.67286000000000001</v>
      </c>
      <c r="H114" s="89">
        <v>1.6</v>
      </c>
      <c r="I114" s="90" t="s">
        <v>12</v>
      </c>
      <c r="J114" s="98">
        <f t="shared" si="12"/>
        <v>1600</v>
      </c>
      <c r="K114" s="89">
        <v>176.17</v>
      </c>
      <c r="L114" s="90" t="s">
        <v>66</v>
      </c>
      <c r="M114" s="74">
        <f t="shared" si="10"/>
        <v>176.17</v>
      </c>
      <c r="N114" s="89">
        <v>225.79</v>
      </c>
      <c r="O114" s="90" t="s">
        <v>66</v>
      </c>
      <c r="P114" s="74">
        <f t="shared" si="11"/>
        <v>225.79</v>
      </c>
    </row>
    <row r="115" spans="1:16">
      <c r="B115" s="89">
        <v>100</v>
      </c>
      <c r="C115" s="90" t="s">
        <v>63</v>
      </c>
      <c r="D115" s="74">
        <f t="shared" si="7"/>
        <v>0.05</v>
      </c>
      <c r="E115" s="91">
        <v>0.69020000000000004</v>
      </c>
      <c r="F115" s="92">
        <v>1.9859999999999999E-3</v>
      </c>
      <c r="G115" s="88">
        <f t="shared" si="8"/>
        <v>0.69218600000000008</v>
      </c>
      <c r="H115" s="89">
        <v>1.72</v>
      </c>
      <c r="I115" s="90" t="s">
        <v>12</v>
      </c>
      <c r="J115" s="98">
        <f t="shared" si="12"/>
        <v>1720</v>
      </c>
      <c r="K115" s="89">
        <v>179.32</v>
      </c>
      <c r="L115" s="90" t="s">
        <v>66</v>
      </c>
      <c r="M115" s="74">
        <f t="shared" si="10"/>
        <v>179.32</v>
      </c>
      <c r="N115" s="89">
        <v>231.87</v>
      </c>
      <c r="O115" s="90" t="s">
        <v>66</v>
      </c>
      <c r="P115" s="74">
        <f t="shared" si="11"/>
        <v>231.87</v>
      </c>
    </row>
    <row r="116" spans="1:16">
      <c r="B116" s="89">
        <v>110</v>
      </c>
      <c r="C116" s="90" t="s">
        <v>63</v>
      </c>
      <c r="D116" s="74">
        <f t="shared" si="7"/>
        <v>5.5E-2</v>
      </c>
      <c r="E116" s="91">
        <v>0.70569999999999999</v>
      </c>
      <c r="F116" s="92">
        <v>1.8400000000000001E-3</v>
      </c>
      <c r="G116" s="88">
        <f t="shared" si="8"/>
        <v>0.70753999999999995</v>
      </c>
      <c r="H116" s="89">
        <v>1.84</v>
      </c>
      <c r="I116" s="90" t="s">
        <v>12</v>
      </c>
      <c r="J116" s="98">
        <f t="shared" si="12"/>
        <v>1840</v>
      </c>
      <c r="K116" s="89">
        <v>182.18</v>
      </c>
      <c r="L116" s="90" t="s">
        <v>66</v>
      </c>
      <c r="M116" s="74">
        <f t="shared" si="10"/>
        <v>182.18</v>
      </c>
      <c r="N116" s="89">
        <v>237.43</v>
      </c>
      <c r="O116" s="90" t="s">
        <v>66</v>
      </c>
      <c r="P116" s="74">
        <f t="shared" si="11"/>
        <v>237.43</v>
      </c>
    </row>
    <row r="117" spans="1:16">
      <c r="B117" s="89">
        <v>120</v>
      </c>
      <c r="C117" s="90" t="s">
        <v>63</v>
      </c>
      <c r="D117" s="74">
        <f t="shared" si="7"/>
        <v>0.06</v>
      </c>
      <c r="E117" s="91">
        <v>0.71760000000000002</v>
      </c>
      <c r="F117" s="92">
        <v>1.7149999999999999E-3</v>
      </c>
      <c r="G117" s="88">
        <f t="shared" si="8"/>
        <v>0.71931500000000004</v>
      </c>
      <c r="H117" s="89">
        <v>1.95</v>
      </c>
      <c r="I117" s="90" t="s">
        <v>12</v>
      </c>
      <c r="J117" s="98">
        <f t="shared" si="12"/>
        <v>1950</v>
      </c>
      <c r="K117" s="89">
        <v>184.81</v>
      </c>
      <c r="L117" s="90" t="s">
        <v>66</v>
      </c>
      <c r="M117" s="74">
        <f t="shared" si="10"/>
        <v>184.81</v>
      </c>
      <c r="N117" s="89">
        <v>242.58</v>
      </c>
      <c r="O117" s="90" t="s">
        <v>66</v>
      </c>
      <c r="P117" s="74">
        <f t="shared" si="11"/>
        <v>242.58</v>
      </c>
    </row>
    <row r="118" spans="1:16">
      <c r="B118" s="89">
        <v>130</v>
      </c>
      <c r="C118" s="90" t="s">
        <v>63</v>
      </c>
      <c r="D118" s="74">
        <f t="shared" si="7"/>
        <v>6.5000000000000002E-2</v>
      </c>
      <c r="E118" s="91">
        <v>0.72650000000000003</v>
      </c>
      <c r="F118" s="92">
        <v>1.6080000000000001E-3</v>
      </c>
      <c r="G118" s="88">
        <f t="shared" si="8"/>
        <v>0.72810800000000009</v>
      </c>
      <c r="H118" s="89">
        <v>2.06</v>
      </c>
      <c r="I118" s="90" t="s">
        <v>12</v>
      </c>
      <c r="J118" s="98">
        <f t="shared" si="12"/>
        <v>2060</v>
      </c>
      <c r="K118" s="89">
        <v>187.26</v>
      </c>
      <c r="L118" s="90" t="s">
        <v>66</v>
      </c>
      <c r="M118" s="74">
        <f t="shared" si="10"/>
        <v>187.26</v>
      </c>
      <c r="N118" s="89">
        <v>247.41</v>
      </c>
      <c r="O118" s="90" t="s">
        <v>66</v>
      </c>
      <c r="P118" s="74">
        <f t="shared" si="11"/>
        <v>247.41</v>
      </c>
    </row>
    <row r="119" spans="1:16">
      <c r="B119" s="89">
        <v>140</v>
      </c>
      <c r="C119" s="90" t="s">
        <v>63</v>
      </c>
      <c r="D119" s="74">
        <f t="shared" si="7"/>
        <v>7.0000000000000007E-2</v>
      </c>
      <c r="E119" s="91">
        <v>0.73260000000000003</v>
      </c>
      <c r="F119" s="92">
        <v>1.5139999999999999E-3</v>
      </c>
      <c r="G119" s="88">
        <f t="shared" si="8"/>
        <v>0.73411400000000004</v>
      </c>
      <c r="H119" s="89">
        <v>2.1800000000000002</v>
      </c>
      <c r="I119" s="90" t="s">
        <v>12</v>
      </c>
      <c r="J119" s="98">
        <f t="shared" si="12"/>
        <v>2180</v>
      </c>
      <c r="K119" s="89">
        <v>189.57</v>
      </c>
      <c r="L119" s="90" t="s">
        <v>66</v>
      </c>
      <c r="M119" s="74">
        <f t="shared" si="10"/>
        <v>189.57</v>
      </c>
      <c r="N119" s="89">
        <v>251.97</v>
      </c>
      <c r="O119" s="90" t="s">
        <v>66</v>
      </c>
      <c r="P119" s="74">
        <f t="shared" si="11"/>
        <v>251.97</v>
      </c>
    </row>
    <row r="120" spans="1:16">
      <c r="B120" s="89">
        <v>150</v>
      </c>
      <c r="C120" s="90" t="s">
        <v>63</v>
      </c>
      <c r="D120" s="74">
        <f t="shared" si="7"/>
        <v>7.4999999999999997E-2</v>
      </c>
      <c r="E120" s="91">
        <v>0.73629999999999995</v>
      </c>
      <c r="F120" s="92">
        <v>1.4319999999999999E-3</v>
      </c>
      <c r="G120" s="88">
        <f t="shared" si="8"/>
        <v>0.73773199999999994</v>
      </c>
      <c r="H120" s="89">
        <v>2.29</v>
      </c>
      <c r="I120" s="90" t="s">
        <v>12</v>
      </c>
      <c r="J120" s="98">
        <f t="shared" si="12"/>
        <v>2290</v>
      </c>
      <c r="K120" s="89">
        <v>191.76</v>
      </c>
      <c r="L120" s="90" t="s">
        <v>66</v>
      </c>
      <c r="M120" s="74">
        <f t="shared" si="10"/>
        <v>191.76</v>
      </c>
      <c r="N120" s="89">
        <v>256.31</v>
      </c>
      <c r="O120" s="90" t="s">
        <v>66</v>
      </c>
      <c r="P120" s="74">
        <f t="shared" si="11"/>
        <v>256.31</v>
      </c>
    </row>
    <row r="121" spans="1:16">
      <c r="B121" s="89">
        <v>160</v>
      </c>
      <c r="C121" s="90" t="s">
        <v>63</v>
      </c>
      <c r="D121" s="74">
        <f t="shared" si="7"/>
        <v>0.08</v>
      </c>
      <c r="E121" s="91">
        <v>0.73799999999999999</v>
      </c>
      <c r="F121" s="92">
        <v>1.358E-3</v>
      </c>
      <c r="G121" s="88">
        <f t="shared" si="8"/>
        <v>0.73935799999999996</v>
      </c>
      <c r="H121" s="89">
        <v>2.4</v>
      </c>
      <c r="I121" s="90" t="s">
        <v>12</v>
      </c>
      <c r="J121" s="98">
        <f t="shared" si="12"/>
        <v>2400</v>
      </c>
      <c r="K121" s="89">
        <v>193.86</v>
      </c>
      <c r="L121" s="90" t="s">
        <v>66</v>
      </c>
      <c r="M121" s="74">
        <f t="shared" si="10"/>
        <v>193.86</v>
      </c>
      <c r="N121" s="89">
        <v>260.47000000000003</v>
      </c>
      <c r="O121" s="90" t="s">
        <v>66</v>
      </c>
      <c r="P121" s="74">
        <f t="shared" si="11"/>
        <v>260.47000000000003</v>
      </c>
    </row>
    <row r="122" spans="1:16">
      <c r="B122" s="89">
        <v>170</v>
      </c>
      <c r="C122" s="90" t="s">
        <v>63</v>
      </c>
      <c r="D122" s="74">
        <f t="shared" si="7"/>
        <v>8.5000000000000006E-2</v>
      </c>
      <c r="E122" s="91">
        <v>0.73799999999999999</v>
      </c>
      <c r="F122" s="92">
        <v>1.2930000000000001E-3</v>
      </c>
      <c r="G122" s="88">
        <f t="shared" si="8"/>
        <v>0.73929299999999998</v>
      </c>
      <c r="H122" s="89">
        <v>2.5099999999999998</v>
      </c>
      <c r="I122" s="90" t="s">
        <v>12</v>
      </c>
      <c r="J122" s="98">
        <f t="shared" si="12"/>
        <v>2510</v>
      </c>
      <c r="K122" s="89">
        <v>195.89</v>
      </c>
      <c r="L122" s="90" t="s">
        <v>66</v>
      </c>
      <c r="M122" s="74">
        <f t="shared" si="10"/>
        <v>195.89</v>
      </c>
      <c r="N122" s="89">
        <v>264.49</v>
      </c>
      <c r="O122" s="90" t="s">
        <v>66</v>
      </c>
      <c r="P122" s="74">
        <f t="shared" si="11"/>
        <v>264.49</v>
      </c>
    </row>
    <row r="123" spans="1:16">
      <c r="B123" s="89">
        <v>180</v>
      </c>
      <c r="C123" s="90" t="s">
        <v>63</v>
      </c>
      <c r="D123" s="74">
        <f t="shared" si="7"/>
        <v>0.09</v>
      </c>
      <c r="E123" s="91">
        <v>0.73640000000000005</v>
      </c>
      <c r="F123" s="92">
        <v>1.2329999999999999E-3</v>
      </c>
      <c r="G123" s="88">
        <f t="shared" si="8"/>
        <v>0.73763300000000009</v>
      </c>
      <c r="H123" s="89">
        <v>2.62</v>
      </c>
      <c r="I123" s="90" t="s">
        <v>12</v>
      </c>
      <c r="J123" s="98">
        <f t="shared" si="12"/>
        <v>2620</v>
      </c>
      <c r="K123" s="89">
        <v>197.86</v>
      </c>
      <c r="L123" s="90" t="s">
        <v>66</v>
      </c>
      <c r="M123" s="74">
        <f t="shared" si="10"/>
        <v>197.86</v>
      </c>
      <c r="N123" s="89">
        <v>268.38</v>
      </c>
      <c r="O123" s="90" t="s">
        <v>66</v>
      </c>
      <c r="P123" s="74">
        <f t="shared" si="11"/>
        <v>268.38</v>
      </c>
    </row>
    <row r="124" spans="1:16">
      <c r="B124" s="89">
        <v>200</v>
      </c>
      <c r="C124" s="90" t="s">
        <v>63</v>
      </c>
      <c r="D124" s="74">
        <f t="shared" si="7"/>
        <v>0.1</v>
      </c>
      <c r="E124" s="91">
        <v>0.72950000000000004</v>
      </c>
      <c r="F124" s="92">
        <v>1.1310000000000001E-3</v>
      </c>
      <c r="G124" s="88">
        <f t="shared" si="8"/>
        <v>0.73063100000000003</v>
      </c>
      <c r="H124" s="89">
        <v>2.85</v>
      </c>
      <c r="I124" s="90" t="s">
        <v>12</v>
      </c>
      <c r="J124" s="98">
        <f t="shared" si="12"/>
        <v>2850</v>
      </c>
      <c r="K124" s="89">
        <v>202.91</v>
      </c>
      <c r="L124" s="90" t="s">
        <v>66</v>
      </c>
      <c r="M124" s="74">
        <f t="shared" si="10"/>
        <v>202.91</v>
      </c>
      <c r="N124" s="89">
        <v>275.89</v>
      </c>
      <c r="O124" s="90" t="s">
        <v>66</v>
      </c>
      <c r="P124" s="74">
        <f t="shared" si="11"/>
        <v>275.89</v>
      </c>
    </row>
    <row r="125" spans="1:16">
      <c r="B125" s="77">
        <v>225</v>
      </c>
      <c r="C125" s="79" t="s">
        <v>63</v>
      </c>
      <c r="D125" s="74">
        <f t="shared" si="7"/>
        <v>0.1125</v>
      </c>
      <c r="E125" s="91">
        <v>0.71579999999999999</v>
      </c>
      <c r="F125" s="92">
        <v>1.026E-3</v>
      </c>
      <c r="G125" s="88">
        <f t="shared" si="8"/>
        <v>0.71682599999999996</v>
      </c>
      <c r="H125" s="89">
        <v>3.13</v>
      </c>
      <c r="I125" s="90" t="s">
        <v>12</v>
      </c>
      <c r="J125" s="98">
        <f t="shared" si="12"/>
        <v>3130</v>
      </c>
      <c r="K125" s="89">
        <v>209.8</v>
      </c>
      <c r="L125" s="90" t="s">
        <v>66</v>
      </c>
      <c r="M125" s="74">
        <f t="shared" si="10"/>
        <v>209.8</v>
      </c>
      <c r="N125" s="89">
        <v>284.89999999999998</v>
      </c>
      <c r="O125" s="90" t="s">
        <v>66</v>
      </c>
      <c r="P125" s="74">
        <f t="shared" si="11"/>
        <v>284.89999999999998</v>
      </c>
    </row>
    <row r="126" spans="1:16">
      <c r="B126" s="77">
        <v>250</v>
      </c>
      <c r="C126" s="79" t="s">
        <v>63</v>
      </c>
      <c r="D126" s="74">
        <f t="shared" si="7"/>
        <v>0.125</v>
      </c>
      <c r="E126" s="91">
        <v>0.6986</v>
      </c>
      <c r="F126" s="92">
        <v>9.4039999999999998E-4</v>
      </c>
      <c r="G126" s="88">
        <f t="shared" si="8"/>
        <v>0.69954039999999995</v>
      </c>
      <c r="H126" s="77">
        <v>3.42</v>
      </c>
      <c r="I126" s="79" t="s">
        <v>12</v>
      </c>
      <c r="J126" s="98">
        <f t="shared" si="12"/>
        <v>3420</v>
      </c>
      <c r="K126" s="77">
        <v>216.61</v>
      </c>
      <c r="L126" s="79" t="s">
        <v>66</v>
      </c>
      <c r="M126" s="74">
        <f t="shared" si="10"/>
        <v>216.61</v>
      </c>
      <c r="N126" s="77">
        <v>293.67</v>
      </c>
      <c r="O126" s="79" t="s">
        <v>66</v>
      </c>
      <c r="P126" s="74">
        <f t="shared" si="11"/>
        <v>293.67</v>
      </c>
    </row>
    <row r="127" spans="1:16">
      <c r="B127" s="77">
        <v>275</v>
      </c>
      <c r="C127" s="79" t="s">
        <v>63</v>
      </c>
      <c r="D127" s="74">
        <f t="shared" si="7"/>
        <v>0.13750000000000001</v>
      </c>
      <c r="E127" s="91">
        <v>0.6794</v>
      </c>
      <c r="F127" s="92">
        <v>8.6870000000000003E-4</v>
      </c>
      <c r="G127" s="88">
        <f t="shared" si="8"/>
        <v>0.68026870000000006</v>
      </c>
      <c r="H127" s="77">
        <v>3.72</v>
      </c>
      <c r="I127" s="79" t="s">
        <v>12</v>
      </c>
      <c r="J127" s="98">
        <f t="shared" si="12"/>
        <v>3720</v>
      </c>
      <c r="K127" s="77">
        <v>223.42</v>
      </c>
      <c r="L127" s="79" t="s">
        <v>66</v>
      </c>
      <c r="M127" s="74">
        <f t="shared" si="10"/>
        <v>223.42</v>
      </c>
      <c r="N127" s="77">
        <v>302.32</v>
      </c>
      <c r="O127" s="79" t="s">
        <v>66</v>
      </c>
      <c r="P127" s="74">
        <f t="shared" si="11"/>
        <v>302.32</v>
      </c>
    </row>
    <row r="128" spans="1:16">
      <c r="A128" s="186"/>
      <c r="B128" s="89">
        <v>300</v>
      </c>
      <c r="C128" s="90" t="s">
        <v>63</v>
      </c>
      <c r="D128" s="74">
        <f t="shared" ref="D128:D140" si="13">B128/1000/$C$5</f>
        <v>0.15</v>
      </c>
      <c r="E128" s="91">
        <v>0.65939999999999999</v>
      </c>
      <c r="F128" s="92">
        <v>8.0789999999999996E-4</v>
      </c>
      <c r="G128" s="88">
        <f t="shared" si="8"/>
        <v>0.66020789999999996</v>
      </c>
      <c r="H128" s="89">
        <v>4.03</v>
      </c>
      <c r="I128" s="90" t="s">
        <v>12</v>
      </c>
      <c r="J128" s="98">
        <f t="shared" si="12"/>
        <v>4030.0000000000005</v>
      </c>
      <c r="K128" s="77">
        <v>230.31</v>
      </c>
      <c r="L128" s="79" t="s">
        <v>66</v>
      </c>
      <c r="M128" s="74">
        <f t="shared" si="10"/>
        <v>230.31</v>
      </c>
      <c r="N128" s="77">
        <v>310.94</v>
      </c>
      <c r="O128" s="79" t="s">
        <v>66</v>
      </c>
      <c r="P128" s="74">
        <f t="shared" si="11"/>
        <v>310.94</v>
      </c>
    </row>
    <row r="129" spans="1:16">
      <c r="A129" s="186"/>
      <c r="B129" s="89">
        <v>325</v>
      </c>
      <c r="C129" s="90" t="s">
        <v>63</v>
      </c>
      <c r="D129" s="74">
        <f t="shared" si="13"/>
        <v>0.16250000000000001</v>
      </c>
      <c r="E129" s="91">
        <v>0.63929999999999998</v>
      </c>
      <c r="F129" s="92">
        <v>7.5549999999999999E-4</v>
      </c>
      <c r="G129" s="88">
        <f t="shared" si="8"/>
        <v>0.6400555</v>
      </c>
      <c r="H129" s="89">
        <v>4.3499999999999996</v>
      </c>
      <c r="I129" s="90" t="s">
        <v>12</v>
      </c>
      <c r="J129" s="98">
        <f t="shared" si="12"/>
        <v>4350</v>
      </c>
      <c r="K129" s="77">
        <v>237.32</v>
      </c>
      <c r="L129" s="79" t="s">
        <v>66</v>
      </c>
      <c r="M129" s="74">
        <f t="shared" si="10"/>
        <v>237.32</v>
      </c>
      <c r="N129" s="77">
        <v>319.61</v>
      </c>
      <c r="O129" s="79" t="s">
        <v>66</v>
      </c>
      <c r="P129" s="74">
        <f t="shared" si="11"/>
        <v>319.61</v>
      </c>
    </row>
    <row r="130" spans="1:16">
      <c r="A130" s="186"/>
      <c r="B130" s="89">
        <v>350</v>
      </c>
      <c r="C130" s="90" t="s">
        <v>63</v>
      </c>
      <c r="D130" s="74">
        <f t="shared" si="13"/>
        <v>0.17499999999999999</v>
      </c>
      <c r="E130" s="91">
        <v>0.61939999999999995</v>
      </c>
      <c r="F130" s="92">
        <v>7.1000000000000002E-4</v>
      </c>
      <c r="G130" s="88">
        <f t="shared" si="8"/>
        <v>0.62010999999999994</v>
      </c>
      <c r="H130" s="89">
        <v>4.68</v>
      </c>
      <c r="I130" s="90" t="s">
        <v>12</v>
      </c>
      <c r="J130" s="98">
        <f t="shared" si="12"/>
        <v>4680</v>
      </c>
      <c r="K130" s="77">
        <v>244.47</v>
      </c>
      <c r="L130" s="79" t="s">
        <v>66</v>
      </c>
      <c r="M130" s="74">
        <f t="shared" si="10"/>
        <v>244.47</v>
      </c>
      <c r="N130" s="77">
        <v>328.38</v>
      </c>
      <c r="O130" s="79" t="s">
        <v>66</v>
      </c>
      <c r="P130" s="74">
        <f t="shared" si="11"/>
        <v>328.38</v>
      </c>
    </row>
    <row r="131" spans="1:16">
      <c r="A131" s="186"/>
      <c r="B131" s="89">
        <v>375</v>
      </c>
      <c r="C131" s="90" t="s">
        <v>63</v>
      </c>
      <c r="D131" s="74">
        <f t="shared" si="13"/>
        <v>0.1875</v>
      </c>
      <c r="E131" s="91">
        <v>0.60029999999999994</v>
      </c>
      <c r="F131" s="92">
        <v>6.7000000000000002E-4</v>
      </c>
      <c r="G131" s="88">
        <f t="shared" si="8"/>
        <v>0.60096999999999989</v>
      </c>
      <c r="H131" s="89">
        <v>5.0199999999999996</v>
      </c>
      <c r="I131" s="90" t="s">
        <v>12</v>
      </c>
      <c r="J131" s="98">
        <f t="shared" si="12"/>
        <v>5020</v>
      </c>
      <c r="K131" s="77">
        <v>251.81</v>
      </c>
      <c r="L131" s="79" t="s">
        <v>66</v>
      </c>
      <c r="M131" s="74">
        <f t="shared" si="10"/>
        <v>251.81</v>
      </c>
      <c r="N131" s="77">
        <v>337.28</v>
      </c>
      <c r="O131" s="79" t="s">
        <v>66</v>
      </c>
      <c r="P131" s="74">
        <f t="shared" si="11"/>
        <v>337.28</v>
      </c>
    </row>
    <row r="132" spans="1:16">
      <c r="A132" s="186"/>
      <c r="B132" s="89">
        <v>400</v>
      </c>
      <c r="C132" s="90" t="s">
        <v>63</v>
      </c>
      <c r="D132" s="74">
        <f t="shared" si="13"/>
        <v>0.2</v>
      </c>
      <c r="E132" s="91">
        <v>0.58189999999999997</v>
      </c>
      <c r="F132" s="92">
        <v>6.3449999999999997E-4</v>
      </c>
      <c r="G132" s="88">
        <f t="shared" si="8"/>
        <v>0.58253449999999996</v>
      </c>
      <c r="H132" s="89">
        <v>5.37</v>
      </c>
      <c r="I132" s="90" t="s">
        <v>12</v>
      </c>
      <c r="J132" s="98">
        <f t="shared" si="12"/>
        <v>5370</v>
      </c>
      <c r="K132" s="77">
        <v>259.33</v>
      </c>
      <c r="L132" s="79" t="s">
        <v>66</v>
      </c>
      <c r="M132" s="74">
        <f t="shared" si="10"/>
        <v>259.33</v>
      </c>
      <c r="N132" s="77">
        <v>346.34</v>
      </c>
      <c r="O132" s="79" t="s">
        <v>66</v>
      </c>
      <c r="P132" s="74">
        <f t="shared" si="11"/>
        <v>346.34</v>
      </c>
    </row>
    <row r="133" spans="1:16">
      <c r="A133" s="186"/>
      <c r="B133" s="89">
        <v>450</v>
      </c>
      <c r="C133" s="90" t="s">
        <v>63</v>
      </c>
      <c r="D133" s="74">
        <f t="shared" si="13"/>
        <v>0.22500000000000001</v>
      </c>
      <c r="E133" s="91">
        <v>0.54790000000000005</v>
      </c>
      <c r="F133" s="92">
        <v>5.7439999999999998E-4</v>
      </c>
      <c r="G133" s="88">
        <f t="shared" si="8"/>
        <v>0.54847440000000003</v>
      </c>
      <c r="H133" s="89">
        <v>6.1</v>
      </c>
      <c r="I133" s="90" t="s">
        <v>12</v>
      </c>
      <c r="J133" s="98">
        <f t="shared" si="12"/>
        <v>6100</v>
      </c>
      <c r="K133" s="77">
        <v>284.47000000000003</v>
      </c>
      <c r="L133" s="79" t="s">
        <v>66</v>
      </c>
      <c r="M133" s="74">
        <f t="shared" si="10"/>
        <v>284.47000000000003</v>
      </c>
      <c r="N133" s="77">
        <v>365.09</v>
      </c>
      <c r="O133" s="79" t="s">
        <v>66</v>
      </c>
      <c r="P133" s="74">
        <f t="shared" si="11"/>
        <v>365.09</v>
      </c>
    </row>
    <row r="134" spans="1:16">
      <c r="A134" s="186"/>
      <c r="B134" s="89">
        <v>500</v>
      </c>
      <c r="C134" s="90" t="s">
        <v>63</v>
      </c>
      <c r="D134" s="74">
        <f t="shared" si="13"/>
        <v>0.25</v>
      </c>
      <c r="E134" s="91">
        <v>0.51749999999999996</v>
      </c>
      <c r="F134" s="92">
        <v>5.2539999999999998E-4</v>
      </c>
      <c r="G134" s="88">
        <f t="shared" si="8"/>
        <v>0.51802539999999997</v>
      </c>
      <c r="H134" s="89">
        <v>6.87</v>
      </c>
      <c r="I134" s="90" t="s">
        <v>12</v>
      </c>
      <c r="J134" s="98">
        <f t="shared" si="12"/>
        <v>6870</v>
      </c>
      <c r="K134" s="77">
        <v>310.20999999999998</v>
      </c>
      <c r="L134" s="79" t="s">
        <v>66</v>
      </c>
      <c r="M134" s="74">
        <f t="shared" si="10"/>
        <v>310.20999999999998</v>
      </c>
      <c r="N134" s="77">
        <v>384.74</v>
      </c>
      <c r="O134" s="79" t="s">
        <v>66</v>
      </c>
      <c r="P134" s="74">
        <f t="shared" si="11"/>
        <v>384.74</v>
      </c>
    </row>
    <row r="135" spans="1:16">
      <c r="A135" s="186"/>
      <c r="B135" s="89">
        <v>550</v>
      </c>
      <c r="C135" s="90" t="s">
        <v>63</v>
      </c>
      <c r="D135" s="74">
        <f t="shared" si="13"/>
        <v>0.27500000000000002</v>
      </c>
      <c r="E135" s="91">
        <v>0.49049999999999999</v>
      </c>
      <c r="F135" s="92">
        <v>4.8450000000000001E-4</v>
      </c>
      <c r="G135" s="88">
        <f t="shared" si="8"/>
        <v>0.49098449999999999</v>
      </c>
      <c r="H135" s="89">
        <v>7.69</v>
      </c>
      <c r="I135" s="90" t="s">
        <v>12</v>
      </c>
      <c r="J135" s="98">
        <f t="shared" si="12"/>
        <v>7690</v>
      </c>
      <c r="K135" s="77">
        <v>336.58</v>
      </c>
      <c r="L135" s="79" t="s">
        <v>66</v>
      </c>
      <c r="M135" s="74">
        <f t="shared" si="10"/>
        <v>336.58</v>
      </c>
      <c r="N135" s="77">
        <v>405.4</v>
      </c>
      <c r="O135" s="79" t="s">
        <v>66</v>
      </c>
      <c r="P135" s="74">
        <f t="shared" si="11"/>
        <v>405.4</v>
      </c>
    </row>
    <row r="136" spans="1:16">
      <c r="A136" s="186"/>
      <c r="B136" s="89">
        <v>600</v>
      </c>
      <c r="C136" s="90" t="s">
        <v>63</v>
      </c>
      <c r="D136" s="74">
        <f t="shared" si="13"/>
        <v>0.3</v>
      </c>
      <c r="E136" s="91">
        <v>0.46639999999999998</v>
      </c>
      <c r="F136" s="92">
        <v>4.4989999999999999E-4</v>
      </c>
      <c r="G136" s="88">
        <f t="shared" si="8"/>
        <v>0.46684989999999998</v>
      </c>
      <c r="H136" s="89">
        <v>8.56</v>
      </c>
      <c r="I136" s="90" t="s">
        <v>12</v>
      </c>
      <c r="J136" s="98">
        <f t="shared" si="12"/>
        <v>8560</v>
      </c>
      <c r="K136" s="77">
        <v>363.59</v>
      </c>
      <c r="L136" s="79" t="s">
        <v>66</v>
      </c>
      <c r="M136" s="74">
        <f t="shared" si="10"/>
        <v>363.59</v>
      </c>
      <c r="N136" s="77">
        <v>427.13</v>
      </c>
      <c r="O136" s="79" t="s">
        <v>66</v>
      </c>
      <c r="P136" s="74">
        <f t="shared" si="11"/>
        <v>427.13</v>
      </c>
    </row>
    <row r="137" spans="1:16">
      <c r="A137" s="186"/>
      <c r="B137" s="89">
        <v>650</v>
      </c>
      <c r="C137" s="90" t="s">
        <v>63</v>
      </c>
      <c r="D137" s="74">
        <f t="shared" si="13"/>
        <v>0.32500000000000001</v>
      </c>
      <c r="E137" s="91">
        <v>0.44490000000000002</v>
      </c>
      <c r="F137" s="92">
        <v>4.2010000000000002E-4</v>
      </c>
      <c r="G137" s="88">
        <f t="shared" si="8"/>
        <v>0.4453201</v>
      </c>
      <c r="H137" s="89">
        <v>9.4700000000000006</v>
      </c>
      <c r="I137" s="90" t="s">
        <v>12</v>
      </c>
      <c r="J137" s="98">
        <f t="shared" si="12"/>
        <v>9470</v>
      </c>
      <c r="K137" s="77">
        <v>391.21</v>
      </c>
      <c r="L137" s="79" t="s">
        <v>66</v>
      </c>
      <c r="M137" s="74">
        <f t="shared" si="10"/>
        <v>391.21</v>
      </c>
      <c r="N137" s="77">
        <v>449.94</v>
      </c>
      <c r="O137" s="79" t="s">
        <v>66</v>
      </c>
      <c r="P137" s="74">
        <f t="shared" si="11"/>
        <v>449.94</v>
      </c>
    </row>
    <row r="138" spans="1:16">
      <c r="A138" s="186"/>
      <c r="B138" s="89">
        <v>700</v>
      </c>
      <c r="C138" s="90" t="s">
        <v>63</v>
      </c>
      <c r="D138" s="74">
        <f t="shared" si="13"/>
        <v>0.35</v>
      </c>
      <c r="E138" s="91">
        <v>0.42570000000000002</v>
      </c>
      <c r="F138" s="92">
        <v>3.9429999999999999E-4</v>
      </c>
      <c r="G138" s="88">
        <f t="shared" si="8"/>
        <v>0.42609430000000004</v>
      </c>
      <c r="H138" s="89">
        <v>10.42</v>
      </c>
      <c r="I138" s="90" t="s">
        <v>12</v>
      </c>
      <c r="J138" s="98">
        <f t="shared" si="12"/>
        <v>10420</v>
      </c>
      <c r="K138" s="77">
        <v>419.43</v>
      </c>
      <c r="L138" s="79" t="s">
        <v>66</v>
      </c>
      <c r="M138" s="74">
        <f t="shared" si="10"/>
        <v>419.43</v>
      </c>
      <c r="N138" s="77">
        <v>473.85</v>
      </c>
      <c r="O138" s="79" t="s">
        <v>66</v>
      </c>
      <c r="P138" s="74">
        <f t="shared" si="11"/>
        <v>473.85</v>
      </c>
    </row>
    <row r="139" spans="1:16">
      <c r="A139" s="186"/>
      <c r="B139" s="89">
        <v>800</v>
      </c>
      <c r="C139" s="90" t="s">
        <v>63</v>
      </c>
      <c r="D139" s="74">
        <f t="shared" si="13"/>
        <v>0.4</v>
      </c>
      <c r="E139" s="91">
        <v>0.39250000000000002</v>
      </c>
      <c r="F139" s="92">
        <v>3.5169999999999998E-4</v>
      </c>
      <c r="G139" s="88">
        <f t="shared" si="8"/>
        <v>0.39285170000000003</v>
      </c>
      <c r="H139" s="89">
        <v>12.44</v>
      </c>
      <c r="I139" s="90" t="s">
        <v>12</v>
      </c>
      <c r="J139" s="98">
        <f t="shared" si="12"/>
        <v>12440</v>
      </c>
      <c r="K139" s="77">
        <v>518.42999999999995</v>
      </c>
      <c r="L139" s="79" t="s">
        <v>66</v>
      </c>
      <c r="M139" s="74">
        <f t="shared" si="10"/>
        <v>518.42999999999995</v>
      </c>
      <c r="N139" s="77">
        <v>524.98</v>
      </c>
      <c r="O139" s="79" t="s">
        <v>66</v>
      </c>
      <c r="P139" s="74">
        <f t="shared" si="11"/>
        <v>524.98</v>
      </c>
    </row>
    <row r="140" spans="1:16">
      <c r="A140" s="186"/>
      <c r="B140" s="89">
        <v>900</v>
      </c>
      <c r="C140" s="95" t="s">
        <v>63</v>
      </c>
      <c r="D140" s="74">
        <f t="shared" si="13"/>
        <v>0.45</v>
      </c>
      <c r="E140" s="91">
        <v>0.36499999999999999</v>
      </c>
      <c r="F140" s="92">
        <v>3.1780000000000003E-4</v>
      </c>
      <c r="G140" s="88">
        <f t="shared" si="8"/>
        <v>0.36531779999999997</v>
      </c>
      <c r="H140" s="89">
        <v>14.63</v>
      </c>
      <c r="I140" s="90" t="s">
        <v>12</v>
      </c>
      <c r="J140" s="98">
        <f t="shared" si="12"/>
        <v>14630</v>
      </c>
      <c r="K140" s="77">
        <v>614.29</v>
      </c>
      <c r="L140" s="79" t="s">
        <v>66</v>
      </c>
      <c r="M140" s="74">
        <f t="shared" si="10"/>
        <v>614.29</v>
      </c>
      <c r="N140" s="77">
        <v>580.45000000000005</v>
      </c>
      <c r="O140" s="79" t="s">
        <v>66</v>
      </c>
      <c r="P140" s="74">
        <f t="shared" si="11"/>
        <v>580.45000000000005</v>
      </c>
    </row>
    <row r="141" spans="1:16">
      <c r="B141" s="89">
        <v>1</v>
      </c>
      <c r="C141" s="78" t="s">
        <v>65</v>
      </c>
      <c r="D141" s="74">
        <f t="shared" ref="D141:D204" si="14">B141/$C$5</f>
        <v>0.5</v>
      </c>
      <c r="E141" s="91">
        <v>0.34179999999999999</v>
      </c>
      <c r="F141" s="92">
        <v>2.9020000000000001E-4</v>
      </c>
      <c r="G141" s="88">
        <f t="shared" si="8"/>
        <v>0.34209020000000001</v>
      </c>
      <c r="H141" s="77">
        <v>16.97</v>
      </c>
      <c r="I141" s="79" t="s">
        <v>12</v>
      </c>
      <c r="J141" s="98">
        <f t="shared" si="12"/>
        <v>16970</v>
      </c>
      <c r="K141" s="77">
        <v>708.88</v>
      </c>
      <c r="L141" s="79" t="s">
        <v>66</v>
      </c>
      <c r="M141" s="74">
        <f t="shared" si="10"/>
        <v>708.88</v>
      </c>
      <c r="N141" s="77">
        <v>640.13</v>
      </c>
      <c r="O141" s="79" t="s">
        <v>66</v>
      </c>
      <c r="P141" s="74">
        <f t="shared" si="11"/>
        <v>640.13</v>
      </c>
    </row>
    <row r="142" spans="1:16">
      <c r="B142" s="89">
        <v>1.1000000000000001</v>
      </c>
      <c r="C142" s="79" t="s">
        <v>65</v>
      </c>
      <c r="D142" s="74">
        <f t="shared" si="14"/>
        <v>0.55000000000000004</v>
      </c>
      <c r="E142" s="91">
        <v>0.32179999999999997</v>
      </c>
      <c r="F142" s="92">
        <v>2.6719999999999999E-4</v>
      </c>
      <c r="G142" s="88">
        <f t="shared" si="8"/>
        <v>0.3220672</v>
      </c>
      <c r="H142" s="77">
        <v>19.47</v>
      </c>
      <c r="I142" s="79" t="s">
        <v>12</v>
      </c>
      <c r="J142" s="98">
        <f t="shared" si="12"/>
        <v>19470</v>
      </c>
      <c r="K142" s="77">
        <v>803.13</v>
      </c>
      <c r="L142" s="79" t="s">
        <v>66</v>
      </c>
      <c r="M142" s="74">
        <f t="shared" si="10"/>
        <v>803.13</v>
      </c>
      <c r="N142" s="77">
        <v>703.86</v>
      </c>
      <c r="O142" s="79" t="s">
        <v>66</v>
      </c>
      <c r="P142" s="74">
        <f t="shared" si="11"/>
        <v>703.86</v>
      </c>
    </row>
    <row r="143" spans="1:16">
      <c r="B143" s="89">
        <v>1.2</v>
      </c>
      <c r="C143" s="79" t="s">
        <v>65</v>
      </c>
      <c r="D143" s="74">
        <f t="shared" si="14"/>
        <v>0.6</v>
      </c>
      <c r="E143" s="91">
        <v>0.3044</v>
      </c>
      <c r="F143" s="92">
        <v>2.4780000000000001E-4</v>
      </c>
      <c r="G143" s="88">
        <f t="shared" si="8"/>
        <v>0.30464780000000002</v>
      </c>
      <c r="H143" s="77">
        <v>22.12</v>
      </c>
      <c r="I143" s="79" t="s">
        <v>12</v>
      </c>
      <c r="J143" s="98">
        <f t="shared" si="12"/>
        <v>22120</v>
      </c>
      <c r="K143" s="77">
        <v>897.61</v>
      </c>
      <c r="L143" s="79" t="s">
        <v>66</v>
      </c>
      <c r="M143" s="74">
        <f t="shared" si="10"/>
        <v>897.61</v>
      </c>
      <c r="N143" s="77">
        <v>771.48</v>
      </c>
      <c r="O143" s="79" t="s">
        <v>66</v>
      </c>
      <c r="P143" s="74">
        <f t="shared" si="11"/>
        <v>771.48</v>
      </c>
    </row>
    <row r="144" spans="1:16">
      <c r="B144" s="89">
        <v>1.3</v>
      </c>
      <c r="C144" s="79" t="s">
        <v>65</v>
      </c>
      <c r="D144" s="74">
        <f t="shared" si="14"/>
        <v>0.65</v>
      </c>
      <c r="E144" s="91">
        <v>0.28910000000000002</v>
      </c>
      <c r="F144" s="92">
        <v>2.3120000000000001E-4</v>
      </c>
      <c r="G144" s="88">
        <f t="shared" si="8"/>
        <v>0.28933120000000001</v>
      </c>
      <c r="H144" s="77">
        <v>24.91</v>
      </c>
      <c r="I144" s="79" t="s">
        <v>12</v>
      </c>
      <c r="J144" s="98">
        <f t="shared" si="12"/>
        <v>24910</v>
      </c>
      <c r="K144" s="77">
        <v>992.63</v>
      </c>
      <c r="L144" s="79" t="s">
        <v>66</v>
      </c>
      <c r="M144" s="74">
        <f t="shared" si="10"/>
        <v>992.63</v>
      </c>
      <c r="N144" s="77">
        <v>842.86</v>
      </c>
      <c r="O144" s="79" t="s">
        <v>66</v>
      </c>
      <c r="P144" s="74">
        <f t="shared" si="11"/>
        <v>842.86</v>
      </c>
    </row>
    <row r="145" spans="2:16">
      <c r="B145" s="89">
        <v>1.4</v>
      </c>
      <c r="C145" s="79" t="s">
        <v>65</v>
      </c>
      <c r="D145" s="74">
        <f t="shared" si="14"/>
        <v>0.7</v>
      </c>
      <c r="E145" s="91">
        <v>0.27550000000000002</v>
      </c>
      <c r="F145" s="92">
        <v>2.1680000000000001E-4</v>
      </c>
      <c r="G145" s="88">
        <f t="shared" si="8"/>
        <v>0.27571680000000004</v>
      </c>
      <c r="H145" s="77">
        <v>27.84</v>
      </c>
      <c r="I145" s="79" t="s">
        <v>12</v>
      </c>
      <c r="J145" s="98">
        <f t="shared" si="12"/>
        <v>27840</v>
      </c>
      <c r="K145" s="77">
        <v>1.0900000000000001</v>
      </c>
      <c r="L145" s="78" t="s">
        <v>12</v>
      </c>
      <c r="M145" s="74">
        <f t="shared" ref="M145:M149" si="15">K145*1000</f>
        <v>1090</v>
      </c>
      <c r="N145" s="77">
        <v>917.87</v>
      </c>
      <c r="O145" s="79" t="s">
        <v>66</v>
      </c>
      <c r="P145" s="74">
        <f t="shared" si="11"/>
        <v>917.87</v>
      </c>
    </row>
    <row r="146" spans="2:16">
      <c r="B146" s="89">
        <v>1.5</v>
      </c>
      <c r="C146" s="79" t="s">
        <v>65</v>
      </c>
      <c r="D146" s="74">
        <f t="shared" si="14"/>
        <v>0.75</v>
      </c>
      <c r="E146" s="91">
        <v>0.26340000000000002</v>
      </c>
      <c r="F146" s="92">
        <v>2.042E-4</v>
      </c>
      <c r="G146" s="88">
        <f t="shared" si="8"/>
        <v>0.26360420000000001</v>
      </c>
      <c r="H146" s="77">
        <v>30.91</v>
      </c>
      <c r="I146" s="79" t="s">
        <v>12</v>
      </c>
      <c r="J146" s="98">
        <f t="shared" si="12"/>
        <v>30910</v>
      </c>
      <c r="K146" s="77">
        <v>1.19</v>
      </c>
      <c r="L146" s="79" t="s">
        <v>12</v>
      </c>
      <c r="M146" s="74">
        <f t="shared" si="15"/>
        <v>1190</v>
      </c>
      <c r="N146" s="77">
        <v>996.38</v>
      </c>
      <c r="O146" s="79" t="s">
        <v>66</v>
      </c>
      <c r="P146" s="74">
        <f t="shared" si="11"/>
        <v>996.38</v>
      </c>
    </row>
    <row r="147" spans="2:16">
      <c r="B147" s="89">
        <v>1.6</v>
      </c>
      <c r="C147" s="79" t="s">
        <v>65</v>
      </c>
      <c r="D147" s="74">
        <f t="shared" si="14"/>
        <v>0.8</v>
      </c>
      <c r="E147" s="91">
        <v>0.25240000000000001</v>
      </c>
      <c r="F147" s="92">
        <v>1.93E-4</v>
      </c>
      <c r="G147" s="88">
        <f t="shared" si="8"/>
        <v>0.25259300000000001</v>
      </c>
      <c r="H147" s="77">
        <v>34.130000000000003</v>
      </c>
      <c r="I147" s="79" t="s">
        <v>12</v>
      </c>
      <c r="J147" s="98">
        <f t="shared" si="12"/>
        <v>34130</v>
      </c>
      <c r="K147" s="77">
        <v>1.28</v>
      </c>
      <c r="L147" s="79" t="s">
        <v>12</v>
      </c>
      <c r="M147" s="74">
        <f t="shared" si="15"/>
        <v>1280</v>
      </c>
      <c r="N147" s="77">
        <v>1.08</v>
      </c>
      <c r="O147" s="78" t="s">
        <v>12</v>
      </c>
      <c r="P147" s="74">
        <f t="shared" ref="P147:P150" si="16">N147*1000</f>
        <v>1080</v>
      </c>
    </row>
    <row r="148" spans="2:16">
      <c r="B148" s="89">
        <v>1.7</v>
      </c>
      <c r="C148" s="79" t="s">
        <v>65</v>
      </c>
      <c r="D148" s="74">
        <f t="shared" si="14"/>
        <v>0.85</v>
      </c>
      <c r="E148" s="91">
        <v>0.2424</v>
      </c>
      <c r="F148" s="92">
        <v>1.8310000000000001E-4</v>
      </c>
      <c r="G148" s="88">
        <f t="shared" si="8"/>
        <v>0.2425831</v>
      </c>
      <c r="H148" s="77">
        <v>37.479999999999997</v>
      </c>
      <c r="I148" s="79" t="s">
        <v>12</v>
      </c>
      <c r="J148" s="98">
        <f t="shared" si="12"/>
        <v>37480</v>
      </c>
      <c r="K148" s="77">
        <v>1.38</v>
      </c>
      <c r="L148" s="79" t="s">
        <v>12</v>
      </c>
      <c r="M148" s="74">
        <f t="shared" si="15"/>
        <v>1380</v>
      </c>
      <c r="N148" s="77">
        <v>1.1599999999999999</v>
      </c>
      <c r="O148" s="79" t="s">
        <v>12</v>
      </c>
      <c r="P148" s="74">
        <f t="shared" si="16"/>
        <v>1160</v>
      </c>
    </row>
    <row r="149" spans="2:16">
      <c r="B149" s="89">
        <v>1.8</v>
      </c>
      <c r="C149" s="79" t="s">
        <v>65</v>
      </c>
      <c r="D149" s="74">
        <f t="shared" si="14"/>
        <v>0.9</v>
      </c>
      <c r="E149" s="91">
        <v>0.23330000000000001</v>
      </c>
      <c r="F149" s="92">
        <v>1.741E-4</v>
      </c>
      <c r="G149" s="88">
        <f t="shared" ref="G149:G212" si="17">E149+F149</f>
        <v>0.23347410000000002</v>
      </c>
      <c r="H149" s="77">
        <v>40.96</v>
      </c>
      <c r="I149" s="79" t="s">
        <v>12</v>
      </c>
      <c r="J149" s="98">
        <f t="shared" si="12"/>
        <v>40960</v>
      </c>
      <c r="K149" s="77">
        <v>1.48</v>
      </c>
      <c r="L149" s="79" t="s">
        <v>12</v>
      </c>
      <c r="M149" s="74">
        <f t="shared" si="15"/>
        <v>1480</v>
      </c>
      <c r="N149" s="77">
        <v>1.25</v>
      </c>
      <c r="O149" s="79" t="s">
        <v>12</v>
      </c>
      <c r="P149" s="74">
        <f t="shared" si="16"/>
        <v>1250</v>
      </c>
    </row>
    <row r="150" spans="2:16">
      <c r="B150" s="89">
        <v>2</v>
      </c>
      <c r="C150" s="79" t="s">
        <v>65</v>
      </c>
      <c r="D150" s="74">
        <f t="shared" si="14"/>
        <v>1</v>
      </c>
      <c r="E150" s="91">
        <v>0.2172</v>
      </c>
      <c r="F150" s="92">
        <v>1.5880000000000001E-4</v>
      </c>
      <c r="G150" s="88">
        <f t="shared" si="17"/>
        <v>0.21735879999999999</v>
      </c>
      <c r="H150" s="77">
        <v>48.32</v>
      </c>
      <c r="I150" s="79" t="s">
        <v>12</v>
      </c>
      <c r="J150" s="98">
        <f t="shared" si="12"/>
        <v>48320</v>
      </c>
      <c r="K150" s="77">
        <v>1.84</v>
      </c>
      <c r="L150" s="79" t="s">
        <v>12</v>
      </c>
      <c r="M150" s="74">
        <f t="shared" ref="M150:M157" si="18">K150*1000</f>
        <v>1840</v>
      </c>
      <c r="N150" s="77">
        <v>1.44</v>
      </c>
      <c r="O150" s="79" t="s">
        <v>12</v>
      </c>
      <c r="P150" s="74">
        <f t="shared" si="16"/>
        <v>1440</v>
      </c>
    </row>
    <row r="151" spans="2:16">
      <c r="B151" s="89">
        <v>2.25</v>
      </c>
      <c r="C151" s="79" t="s">
        <v>65</v>
      </c>
      <c r="D151" s="74">
        <f t="shared" si="14"/>
        <v>1.125</v>
      </c>
      <c r="E151" s="91">
        <v>0.20180000000000001</v>
      </c>
      <c r="F151" s="92">
        <v>1.4320000000000001E-4</v>
      </c>
      <c r="G151" s="88">
        <f t="shared" si="17"/>
        <v>0.20194320000000002</v>
      </c>
      <c r="H151" s="77">
        <v>58.21</v>
      </c>
      <c r="I151" s="79" t="s">
        <v>12</v>
      </c>
      <c r="J151" s="98">
        <f t="shared" si="12"/>
        <v>58210</v>
      </c>
      <c r="K151" s="77">
        <v>2.34</v>
      </c>
      <c r="L151" s="79" t="s">
        <v>12</v>
      </c>
      <c r="M151" s="74">
        <f t="shared" si="18"/>
        <v>2340</v>
      </c>
      <c r="N151" s="77">
        <v>1.69</v>
      </c>
      <c r="O151" s="79" t="s">
        <v>12</v>
      </c>
      <c r="P151" s="74">
        <f t="shared" ref="P151:P154" si="19">N151*1000</f>
        <v>1690</v>
      </c>
    </row>
    <row r="152" spans="2:16">
      <c r="B152" s="89">
        <v>2.5</v>
      </c>
      <c r="C152" s="79" t="s">
        <v>65</v>
      </c>
      <c r="D152" s="74">
        <f t="shared" si="14"/>
        <v>1.25</v>
      </c>
      <c r="E152" s="91">
        <v>0.18729999999999999</v>
      </c>
      <c r="F152" s="92">
        <v>1.306E-4</v>
      </c>
      <c r="G152" s="88">
        <f t="shared" si="17"/>
        <v>0.1874306</v>
      </c>
      <c r="H152" s="77">
        <v>68.86</v>
      </c>
      <c r="I152" s="79" t="s">
        <v>12</v>
      </c>
      <c r="J152" s="98">
        <f t="shared" si="12"/>
        <v>68860</v>
      </c>
      <c r="K152" s="77">
        <v>2.82</v>
      </c>
      <c r="L152" s="79" t="s">
        <v>12</v>
      </c>
      <c r="M152" s="74">
        <f t="shared" si="18"/>
        <v>2820</v>
      </c>
      <c r="N152" s="77">
        <v>1.95</v>
      </c>
      <c r="O152" s="79" t="s">
        <v>12</v>
      </c>
      <c r="P152" s="74">
        <f t="shared" si="19"/>
        <v>1950</v>
      </c>
    </row>
    <row r="153" spans="2:16">
      <c r="B153" s="89">
        <v>2.75</v>
      </c>
      <c r="C153" s="79" t="s">
        <v>65</v>
      </c>
      <c r="D153" s="74">
        <f t="shared" si="14"/>
        <v>1.375</v>
      </c>
      <c r="E153" s="91">
        <v>0.17549999999999999</v>
      </c>
      <c r="F153" s="92">
        <v>1.2010000000000001E-4</v>
      </c>
      <c r="G153" s="88">
        <f t="shared" si="17"/>
        <v>0.1756201</v>
      </c>
      <c r="H153" s="77">
        <v>80.290000000000006</v>
      </c>
      <c r="I153" s="79" t="s">
        <v>12</v>
      </c>
      <c r="J153" s="98">
        <f t="shared" si="12"/>
        <v>80290</v>
      </c>
      <c r="K153" s="77">
        <v>3.28</v>
      </c>
      <c r="L153" s="79" t="s">
        <v>12</v>
      </c>
      <c r="M153" s="74">
        <f t="shared" si="18"/>
        <v>3280</v>
      </c>
      <c r="N153" s="77">
        <v>2.2400000000000002</v>
      </c>
      <c r="O153" s="79" t="s">
        <v>12</v>
      </c>
      <c r="P153" s="74">
        <f t="shared" si="19"/>
        <v>2240</v>
      </c>
    </row>
    <row r="154" spans="2:16">
      <c r="B154" s="89">
        <v>3</v>
      </c>
      <c r="C154" s="79" t="s">
        <v>65</v>
      </c>
      <c r="D154" s="74">
        <f t="shared" si="14"/>
        <v>1.5</v>
      </c>
      <c r="E154" s="91">
        <v>0.16520000000000001</v>
      </c>
      <c r="F154" s="92">
        <v>1.1120000000000001E-4</v>
      </c>
      <c r="G154" s="88">
        <f t="shared" si="17"/>
        <v>0.16531120000000002</v>
      </c>
      <c r="H154" s="77">
        <v>92.46</v>
      </c>
      <c r="I154" s="79" t="s">
        <v>12</v>
      </c>
      <c r="J154" s="98">
        <f t="shared" si="12"/>
        <v>92460</v>
      </c>
      <c r="K154" s="77">
        <v>3.74</v>
      </c>
      <c r="L154" s="79" t="s">
        <v>12</v>
      </c>
      <c r="M154" s="74">
        <f t="shared" si="18"/>
        <v>3740</v>
      </c>
      <c r="N154" s="77">
        <v>2.54</v>
      </c>
      <c r="O154" s="79" t="s">
        <v>12</v>
      </c>
      <c r="P154" s="74">
        <f t="shared" si="19"/>
        <v>2540</v>
      </c>
    </row>
    <row r="155" spans="2:16">
      <c r="B155" s="89">
        <v>3.25</v>
      </c>
      <c r="C155" s="79" t="s">
        <v>65</v>
      </c>
      <c r="D155" s="74">
        <f t="shared" si="14"/>
        <v>1.625</v>
      </c>
      <c r="E155" s="91">
        <v>0.15620000000000001</v>
      </c>
      <c r="F155" s="92">
        <v>1.036E-4</v>
      </c>
      <c r="G155" s="88">
        <f t="shared" si="17"/>
        <v>0.15630360000000001</v>
      </c>
      <c r="H155" s="77">
        <v>105.35</v>
      </c>
      <c r="I155" s="79" t="s">
        <v>12</v>
      </c>
      <c r="J155" s="98">
        <f t="shared" si="12"/>
        <v>105350</v>
      </c>
      <c r="K155" s="77">
        <v>4.2</v>
      </c>
      <c r="L155" s="79" t="s">
        <v>12</v>
      </c>
      <c r="M155" s="74">
        <f t="shared" si="18"/>
        <v>4200</v>
      </c>
      <c r="N155" s="77">
        <v>2.85</v>
      </c>
      <c r="O155" s="79" t="s">
        <v>12</v>
      </c>
      <c r="P155" s="74">
        <f t="shared" ref="P155:P165" si="20">N155*1000</f>
        <v>2850</v>
      </c>
    </row>
    <row r="156" spans="2:16">
      <c r="B156" s="89">
        <v>3.5</v>
      </c>
      <c r="C156" s="79" t="s">
        <v>65</v>
      </c>
      <c r="D156" s="74">
        <f t="shared" si="14"/>
        <v>1.75</v>
      </c>
      <c r="E156" s="91">
        <v>0.14829999999999999</v>
      </c>
      <c r="F156" s="92">
        <v>9.7059999999999996E-5</v>
      </c>
      <c r="G156" s="88">
        <f t="shared" si="17"/>
        <v>0.14839706</v>
      </c>
      <c r="H156" s="77">
        <v>118.96</v>
      </c>
      <c r="I156" s="79" t="s">
        <v>12</v>
      </c>
      <c r="J156" s="98">
        <f t="shared" si="12"/>
        <v>118960</v>
      </c>
      <c r="K156" s="77">
        <v>4.66</v>
      </c>
      <c r="L156" s="79" t="s">
        <v>12</v>
      </c>
      <c r="M156" s="74">
        <f t="shared" si="18"/>
        <v>4660</v>
      </c>
      <c r="N156" s="77">
        <v>3.18</v>
      </c>
      <c r="O156" s="79" t="s">
        <v>12</v>
      </c>
      <c r="P156" s="74">
        <f t="shared" si="20"/>
        <v>3180</v>
      </c>
    </row>
    <row r="157" spans="2:16">
      <c r="B157" s="89">
        <v>3.75</v>
      </c>
      <c r="C157" s="79" t="s">
        <v>65</v>
      </c>
      <c r="D157" s="74">
        <f t="shared" si="14"/>
        <v>1.875</v>
      </c>
      <c r="E157" s="91">
        <v>0.14119999999999999</v>
      </c>
      <c r="F157" s="92">
        <v>9.132E-5</v>
      </c>
      <c r="G157" s="88">
        <f t="shared" si="17"/>
        <v>0.14129132</v>
      </c>
      <c r="H157" s="77">
        <v>133.27000000000001</v>
      </c>
      <c r="I157" s="79" t="s">
        <v>12</v>
      </c>
      <c r="J157" s="98">
        <f t="shared" si="12"/>
        <v>133270</v>
      </c>
      <c r="K157" s="77">
        <v>5.13</v>
      </c>
      <c r="L157" s="79" t="s">
        <v>12</v>
      </c>
      <c r="M157" s="98">
        <f t="shared" si="18"/>
        <v>5130</v>
      </c>
      <c r="N157" s="77">
        <v>3.53</v>
      </c>
      <c r="O157" s="79" t="s">
        <v>12</v>
      </c>
      <c r="P157" s="74">
        <f t="shared" si="20"/>
        <v>3530</v>
      </c>
    </row>
    <row r="158" spans="2:16">
      <c r="B158" s="89">
        <v>4</v>
      </c>
      <c r="C158" s="79" t="s">
        <v>65</v>
      </c>
      <c r="D158" s="74">
        <f t="shared" si="14"/>
        <v>2</v>
      </c>
      <c r="E158" s="91">
        <v>0.13489999999999999</v>
      </c>
      <c r="F158" s="92">
        <v>8.6249999999999996E-5</v>
      </c>
      <c r="G158" s="88">
        <f t="shared" si="17"/>
        <v>0.13498625</v>
      </c>
      <c r="H158" s="77">
        <v>148.28</v>
      </c>
      <c r="I158" s="79" t="s">
        <v>12</v>
      </c>
      <c r="J158" s="98">
        <f t="shared" si="12"/>
        <v>148280</v>
      </c>
      <c r="K158" s="77">
        <v>5.59</v>
      </c>
      <c r="L158" s="79" t="s">
        <v>12</v>
      </c>
      <c r="M158" s="98">
        <f t="shared" ref="M158:M159" si="21">K158*1000</f>
        <v>5590</v>
      </c>
      <c r="N158" s="77">
        <v>3.89</v>
      </c>
      <c r="O158" s="79" t="s">
        <v>12</v>
      </c>
      <c r="P158" s="74">
        <f t="shared" si="20"/>
        <v>3890</v>
      </c>
    </row>
    <row r="159" spans="2:16">
      <c r="B159" s="89">
        <v>4.5</v>
      </c>
      <c r="C159" s="79" t="s">
        <v>65</v>
      </c>
      <c r="D159" s="74">
        <f t="shared" si="14"/>
        <v>2.25</v>
      </c>
      <c r="E159" s="91">
        <v>0.1239</v>
      </c>
      <c r="F159" s="92">
        <v>7.7689999999999996E-5</v>
      </c>
      <c r="G159" s="88">
        <f t="shared" si="17"/>
        <v>0.12397769</v>
      </c>
      <c r="H159" s="77">
        <v>180.33</v>
      </c>
      <c r="I159" s="79" t="s">
        <v>12</v>
      </c>
      <c r="J159" s="98">
        <f t="shared" si="12"/>
        <v>180330</v>
      </c>
      <c r="K159" s="77">
        <v>7.28</v>
      </c>
      <c r="L159" s="79" t="s">
        <v>12</v>
      </c>
      <c r="M159" s="98">
        <f t="shared" si="21"/>
        <v>7280</v>
      </c>
      <c r="N159" s="77">
        <v>4.66</v>
      </c>
      <c r="O159" s="79" t="s">
        <v>12</v>
      </c>
      <c r="P159" s="74">
        <f t="shared" si="20"/>
        <v>4660</v>
      </c>
    </row>
    <row r="160" spans="2:16">
      <c r="B160" s="89">
        <v>5</v>
      </c>
      <c r="C160" s="79" t="s">
        <v>65</v>
      </c>
      <c r="D160" s="74">
        <f t="shared" si="14"/>
        <v>2.5</v>
      </c>
      <c r="E160" s="91">
        <v>0.1148</v>
      </c>
      <c r="F160" s="92">
        <v>7.0759999999999993E-5</v>
      </c>
      <c r="G160" s="88">
        <f t="shared" si="17"/>
        <v>0.11487076</v>
      </c>
      <c r="H160" s="77">
        <v>215.07</v>
      </c>
      <c r="I160" s="79" t="s">
        <v>12</v>
      </c>
      <c r="J160" s="98">
        <f t="shared" si="12"/>
        <v>215070</v>
      </c>
      <c r="K160" s="77">
        <v>8.8699999999999992</v>
      </c>
      <c r="L160" s="79" t="s">
        <v>12</v>
      </c>
      <c r="M160" s="98">
        <f>K160*1000</f>
        <v>8870</v>
      </c>
      <c r="N160" s="77">
        <v>5.48</v>
      </c>
      <c r="O160" s="79" t="s">
        <v>12</v>
      </c>
      <c r="P160" s="74">
        <f t="shared" si="20"/>
        <v>5480</v>
      </c>
    </row>
    <row r="161" spans="2:16">
      <c r="B161" s="89">
        <v>5.5</v>
      </c>
      <c r="C161" s="79" t="s">
        <v>65</v>
      </c>
      <c r="D161" s="74">
        <f t="shared" si="14"/>
        <v>2.75</v>
      </c>
      <c r="E161" s="91">
        <v>0.1071</v>
      </c>
      <c r="F161" s="92">
        <v>6.5010000000000003E-5</v>
      </c>
      <c r="G161" s="88">
        <f t="shared" si="17"/>
        <v>0.10716501</v>
      </c>
      <c r="H161" s="77">
        <v>252.45</v>
      </c>
      <c r="I161" s="79" t="s">
        <v>12</v>
      </c>
      <c r="J161" s="98">
        <f t="shared" si="12"/>
        <v>252450</v>
      </c>
      <c r="K161" s="77">
        <v>10.41</v>
      </c>
      <c r="L161" s="79" t="s">
        <v>12</v>
      </c>
      <c r="M161" s="98">
        <f t="shared" ref="M161:M190" si="22">K161*1000</f>
        <v>10410</v>
      </c>
      <c r="N161" s="77">
        <v>6.36</v>
      </c>
      <c r="O161" s="79" t="s">
        <v>12</v>
      </c>
      <c r="P161" s="74">
        <f t="shared" si="20"/>
        <v>6360</v>
      </c>
    </row>
    <row r="162" spans="2:16">
      <c r="B162" s="89">
        <v>6</v>
      </c>
      <c r="C162" s="79" t="s">
        <v>65</v>
      </c>
      <c r="D162" s="74">
        <f t="shared" si="14"/>
        <v>3</v>
      </c>
      <c r="E162" s="91">
        <v>0.1004</v>
      </c>
      <c r="F162" s="92">
        <v>6.016E-5</v>
      </c>
      <c r="G162" s="88">
        <f t="shared" si="17"/>
        <v>0.10046016000000001</v>
      </c>
      <c r="H162" s="77">
        <v>292.42</v>
      </c>
      <c r="I162" s="79" t="s">
        <v>12</v>
      </c>
      <c r="J162" s="98">
        <f t="shared" si="12"/>
        <v>292420</v>
      </c>
      <c r="K162" s="77">
        <v>11.94</v>
      </c>
      <c r="L162" s="79" t="s">
        <v>12</v>
      </c>
      <c r="M162" s="98">
        <f t="shared" si="22"/>
        <v>11940</v>
      </c>
      <c r="N162" s="77">
        <v>7.3</v>
      </c>
      <c r="O162" s="79" t="s">
        <v>12</v>
      </c>
      <c r="P162" s="74">
        <f t="shared" si="20"/>
        <v>7300</v>
      </c>
    </row>
    <row r="163" spans="2:16">
      <c r="B163" s="89">
        <v>6.5</v>
      </c>
      <c r="C163" s="79" t="s">
        <v>65</v>
      </c>
      <c r="D163" s="74">
        <f t="shared" si="14"/>
        <v>3.25</v>
      </c>
      <c r="E163" s="91">
        <v>9.4589999999999994E-2</v>
      </c>
      <c r="F163" s="92">
        <v>5.6020000000000002E-5</v>
      </c>
      <c r="G163" s="88">
        <f t="shared" si="17"/>
        <v>9.4646019999999997E-2</v>
      </c>
      <c r="H163" s="77">
        <v>334.95</v>
      </c>
      <c r="I163" s="79" t="s">
        <v>12</v>
      </c>
      <c r="J163" s="98">
        <f t="shared" si="12"/>
        <v>334950</v>
      </c>
      <c r="K163" s="77">
        <v>13.47</v>
      </c>
      <c r="L163" s="79" t="s">
        <v>12</v>
      </c>
      <c r="M163" s="98">
        <f t="shared" si="22"/>
        <v>13470</v>
      </c>
      <c r="N163" s="77">
        <v>8.2799999999999994</v>
      </c>
      <c r="O163" s="79" t="s">
        <v>12</v>
      </c>
      <c r="P163" s="74">
        <f t="shared" si="20"/>
        <v>8280</v>
      </c>
    </row>
    <row r="164" spans="2:16">
      <c r="B164" s="89">
        <v>7</v>
      </c>
      <c r="C164" s="79" t="s">
        <v>65</v>
      </c>
      <c r="D164" s="74">
        <f t="shared" si="14"/>
        <v>3.5</v>
      </c>
      <c r="E164" s="91">
        <v>8.9480000000000004E-2</v>
      </c>
      <c r="F164" s="92">
        <v>5.2429999999999998E-5</v>
      </c>
      <c r="G164" s="88">
        <f t="shared" si="17"/>
        <v>8.953243000000001E-2</v>
      </c>
      <c r="H164" s="77">
        <v>379.99</v>
      </c>
      <c r="I164" s="79" t="s">
        <v>12</v>
      </c>
      <c r="J164" s="98">
        <f t="shared" si="12"/>
        <v>379990</v>
      </c>
      <c r="K164" s="77">
        <v>15.01</v>
      </c>
      <c r="L164" s="79" t="s">
        <v>12</v>
      </c>
      <c r="M164" s="98">
        <f t="shared" si="22"/>
        <v>15010</v>
      </c>
      <c r="N164" s="77">
        <v>9.32</v>
      </c>
      <c r="O164" s="79" t="s">
        <v>12</v>
      </c>
      <c r="P164" s="74">
        <f t="shared" si="20"/>
        <v>9320</v>
      </c>
    </row>
    <row r="165" spans="2:16">
      <c r="B165" s="89">
        <v>8</v>
      </c>
      <c r="C165" s="79" t="s">
        <v>65</v>
      </c>
      <c r="D165" s="74">
        <f t="shared" si="14"/>
        <v>4</v>
      </c>
      <c r="E165" s="91">
        <v>8.09E-2</v>
      </c>
      <c r="F165" s="92">
        <v>4.6539999999999998E-5</v>
      </c>
      <c r="G165" s="88">
        <f t="shared" si="17"/>
        <v>8.0946539999999997E-2</v>
      </c>
      <c r="H165" s="77">
        <v>477.43</v>
      </c>
      <c r="I165" s="79" t="s">
        <v>12</v>
      </c>
      <c r="J165" s="98">
        <f t="shared" si="12"/>
        <v>477430</v>
      </c>
      <c r="K165" s="77">
        <v>20.57</v>
      </c>
      <c r="L165" s="79" t="s">
        <v>12</v>
      </c>
      <c r="M165" s="98">
        <f t="shared" si="22"/>
        <v>20570</v>
      </c>
      <c r="N165" s="77">
        <v>11.56</v>
      </c>
      <c r="O165" s="79" t="s">
        <v>12</v>
      </c>
      <c r="P165" s="98">
        <f t="shared" si="20"/>
        <v>11560</v>
      </c>
    </row>
    <row r="166" spans="2:16">
      <c r="B166" s="89">
        <v>9</v>
      </c>
      <c r="C166" s="79" t="s">
        <v>65</v>
      </c>
      <c r="D166" s="74">
        <f t="shared" si="14"/>
        <v>4.5</v>
      </c>
      <c r="E166" s="91">
        <v>7.3950000000000002E-2</v>
      </c>
      <c r="F166" s="92">
        <v>4.1879999999999999E-5</v>
      </c>
      <c r="G166" s="88">
        <f t="shared" si="17"/>
        <v>7.3991879999999996E-2</v>
      </c>
      <c r="H166" s="77">
        <v>584.61</v>
      </c>
      <c r="I166" s="79" t="s">
        <v>12</v>
      </c>
      <c r="J166" s="98">
        <f t="shared" si="12"/>
        <v>584610</v>
      </c>
      <c r="K166" s="77">
        <v>25.75</v>
      </c>
      <c r="L166" s="79" t="s">
        <v>12</v>
      </c>
      <c r="M166" s="98">
        <f t="shared" si="22"/>
        <v>25750</v>
      </c>
      <c r="N166" s="77">
        <v>13.99</v>
      </c>
      <c r="O166" s="79" t="s">
        <v>12</v>
      </c>
      <c r="P166" s="98">
        <f t="shared" ref="P166:P168" si="23">N166*1000</f>
        <v>13990</v>
      </c>
    </row>
    <row r="167" spans="2:16">
      <c r="B167" s="89">
        <v>10</v>
      </c>
      <c r="C167" s="79" t="s">
        <v>65</v>
      </c>
      <c r="D167" s="74">
        <f t="shared" si="14"/>
        <v>5</v>
      </c>
      <c r="E167" s="91">
        <v>6.8199999999999997E-2</v>
      </c>
      <c r="F167" s="92">
        <v>3.8109999999999999E-5</v>
      </c>
      <c r="G167" s="88">
        <f t="shared" si="17"/>
        <v>6.8238109999999991E-2</v>
      </c>
      <c r="H167" s="77">
        <v>701.34</v>
      </c>
      <c r="I167" s="79" t="s">
        <v>12</v>
      </c>
      <c r="J167" s="98">
        <f t="shared" si="12"/>
        <v>701340</v>
      </c>
      <c r="K167" s="77">
        <v>30.81</v>
      </c>
      <c r="L167" s="79" t="s">
        <v>12</v>
      </c>
      <c r="M167" s="98">
        <f t="shared" si="22"/>
        <v>30810</v>
      </c>
      <c r="N167" s="77">
        <v>16.62</v>
      </c>
      <c r="O167" s="79" t="s">
        <v>12</v>
      </c>
      <c r="P167" s="98">
        <f t="shared" si="23"/>
        <v>16620</v>
      </c>
    </row>
    <row r="168" spans="2:16">
      <c r="B168" s="89">
        <v>11</v>
      </c>
      <c r="C168" s="79" t="s">
        <v>65</v>
      </c>
      <c r="D168" s="74">
        <f t="shared" si="14"/>
        <v>5.5</v>
      </c>
      <c r="E168" s="91">
        <v>6.336E-2</v>
      </c>
      <c r="F168" s="92">
        <v>3.4980000000000001E-5</v>
      </c>
      <c r="G168" s="88">
        <f t="shared" si="17"/>
        <v>6.3394980000000004E-2</v>
      </c>
      <c r="H168" s="77">
        <v>827.46</v>
      </c>
      <c r="I168" s="79" t="s">
        <v>12</v>
      </c>
      <c r="J168" s="98">
        <f t="shared" si="12"/>
        <v>827460</v>
      </c>
      <c r="K168" s="77">
        <v>35.83</v>
      </c>
      <c r="L168" s="79" t="s">
        <v>12</v>
      </c>
      <c r="M168" s="98">
        <f t="shared" si="22"/>
        <v>35830</v>
      </c>
      <c r="N168" s="77">
        <v>19.440000000000001</v>
      </c>
      <c r="O168" s="79" t="s">
        <v>12</v>
      </c>
      <c r="P168" s="98">
        <f t="shared" si="23"/>
        <v>19440</v>
      </c>
    </row>
    <row r="169" spans="2:16">
      <c r="B169" s="89">
        <v>12</v>
      </c>
      <c r="C169" s="79" t="s">
        <v>65</v>
      </c>
      <c r="D169" s="74">
        <f t="shared" si="14"/>
        <v>6</v>
      </c>
      <c r="E169" s="91">
        <v>5.9209999999999999E-2</v>
      </c>
      <c r="F169" s="92">
        <v>3.235E-5</v>
      </c>
      <c r="G169" s="88">
        <f t="shared" si="17"/>
        <v>5.9242349999999999E-2</v>
      </c>
      <c r="H169" s="77">
        <v>962.8</v>
      </c>
      <c r="I169" s="79" t="s">
        <v>12</v>
      </c>
      <c r="J169" s="98">
        <f t="shared" si="12"/>
        <v>962800</v>
      </c>
      <c r="K169" s="77">
        <v>40.880000000000003</v>
      </c>
      <c r="L169" s="79" t="s">
        <v>12</v>
      </c>
      <c r="M169" s="98">
        <f t="shared" si="22"/>
        <v>40880</v>
      </c>
      <c r="N169" s="77">
        <v>22.46</v>
      </c>
      <c r="O169" s="79" t="s">
        <v>12</v>
      </c>
      <c r="P169" s="98">
        <f t="shared" ref="P169:P174" si="24">N169*1000</f>
        <v>22460</v>
      </c>
    </row>
    <row r="170" spans="2:16">
      <c r="B170" s="89">
        <v>13</v>
      </c>
      <c r="C170" s="79" t="s">
        <v>65</v>
      </c>
      <c r="D170" s="74">
        <f t="shared" si="14"/>
        <v>6.5</v>
      </c>
      <c r="E170" s="91">
        <v>5.5629999999999999E-2</v>
      </c>
      <c r="F170" s="92">
        <v>3.0110000000000001E-5</v>
      </c>
      <c r="G170" s="88">
        <f t="shared" si="17"/>
        <v>5.5660109999999999E-2</v>
      </c>
      <c r="H170" s="77">
        <v>1.1100000000000001</v>
      </c>
      <c r="I170" s="78" t="s">
        <v>90</v>
      </c>
      <c r="J170" s="98">
        <f>H170*1000000</f>
        <v>1110000</v>
      </c>
      <c r="K170" s="77">
        <v>45.97</v>
      </c>
      <c r="L170" s="79" t="s">
        <v>12</v>
      </c>
      <c r="M170" s="98">
        <f t="shared" si="22"/>
        <v>45970</v>
      </c>
      <c r="N170" s="77">
        <v>25.65</v>
      </c>
      <c r="O170" s="79" t="s">
        <v>12</v>
      </c>
      <c r="P170" s="98">
        <f t="shared" si="24"/>
        <v>25650</v>
      </c>
    </row>
    <row r="171" spans="2:16">
      <c r="B171" s="89">
        <v>14</v>
      </c>
      <c r="C171" s="79" t="s">
        <v>65</v>
      </c>
      <c r="D171" s="74">
        <f t="shared" si="14"/>
        <v>7</v>
      </c>
      <c r="E171" s="91">
        <v>5.2490000000000002E-2</v>
      </c>
      <c r="F171" s="92">
        <v>2.817E-5</v>
      </c>
      <c r="G171" s="88">
        <f t="shared" si="17"/>
        <v>5.2518170000000003E-2</v>
      </c>
      <c r="H171" s="77">
        <v>1.26</v>
      </c>
      <c r="I171" s="79" t="s">
        <v>90</v>
      </c>
      <c r="J171" s="98">
        <f t="shared" ref="J171:J214" si="25">H171*1000000</f>
        <v>1260000</v>
      </c>
      <c r="K171" s="77">
        <v>51.13</v>
      </c>
      <c r="L171" s="79" t="s">
        <v>12</v>
      </c>
      <c r="M171" s="98">
        <f t="shared" si="22"/>
        <v>51130</v>
      </c>
      <c r="N171" s="77">
        <v>29.03</v>
      </c>
      <c r="O171" s="79" t="s">
        <v>12</v>
      </c>
      <c r="P171" s="98">
        <f t="shared" si="24"/>
        <v>29030</v>
      </c>
    </row>
    <row r="172" spans="2:16">
      <c r="B172" s="89">
        <v>15</v>
      </c>
      <c r="C172" s="79" t="s">
        <v>65</v>
      </c>
      <c r="D172" s="74">
        <f t="shared" si="14"/>
        <v>7.5</v>
      </c>
      <c r="E172" s="91">
        <v>4.9709999999999997E-2</v>
      </c>
      <c r="F172" s="92">
        <v>2.6469999999999999E-5</v>
      </c>
      <c r="G172" s="88">
        <f t="shared" si="17"/>
        <v>4.9736469999999998E-2</v>
      </c>
      <c r="H172" s="77">
        <v>1.42</v>
      </c>
      <c r="I172" s="79" t="s">
        <v>90</v>
      </c>
      <c r="J172" s="98">
        <f t="shared" si="25"/>
        <v>1420000</v>
      </c>
      <c r="K172" s="77">
        <v>56.36</v>
      </c>
      <c r="L172" s="79" t="s">
        <v>12</v>
      </c>
      <c r="M172" s="98">
        <f t="shared" si="22"/>
        <v>56360</v>
      </c>
      <c r="N172" s="77">
        <v>32.590000000000003</v>
      </c>
      <c r="O172" s="79" t="s">
        <v>12</v>
      </c>
      <c r="P172" s="98">
        <f t="shared" si="24"/>
        <v>32590.000000000004</v>
      </c>
    </row>
    <row r="173" spans="2:16">
      <c r="B173" s="89">
        <v>16</v>
      </c>
      <c r="C173" s="79" t="s">
        <v>65</v>
      </c>
      <c r="D173" s="74">
        <f t="shared" si="14"/>
        <v>8</v>
      </c>
      <c r="E173" s="91">
        <v>4.7239999999999997E-2</v>
      </c>
      <c r="F173" s="92">
        <v>2.497E-5</v>
      </c>
      <c r="G173" s="88">
        <f t="shared" si="17"/>
        <v>4.7264969999999996E-2</v>
      </c>
      <c r="H173" s="77">
        <v>1.59</v>
      </c>
      <c r="I173" s="79" t="s">
        <v>90</v>
      </c>
      <c r="J173" s="98">
        <f t="shared" si="25"/>
        <v>1590000</v>
      </c>
      <c r="K173" s="77">
        <v>61.67</v>
      </c>
      <c r="L173" s="79" t="s">
        <v>12</v>
      </c>
      <c r="M173" s="98">
        <f t="shared" si="22"/>
        <v>61670</v>
      </c>
      <c r="N173" s="77">
        <v>36.33</v>
      </c>
      <c r="O173" s="79" t="s">
        <v>12</v>
      </c>
      <c r="P173" s="98">
        <f t="shared" si="24"/>
        <v>36330</v>
      </c>
    </row>
    <row r="174" spans="2:16">
      <c r="B174" s="89">
        <v>17</v>
      </c>
      <c r="C174" s="79" t="s">
        <v>65</v>
      </c>
      <c r="D174" s="74">
        <f t="shared" si="14"/>
        <v>8.5</v>
      </c>
      <c r="E174" s="91">
        <v>4.5030000000000001E-2</v>
      </c>
      <c r="F174" s="92">
        <v>2.3640000000000001E-5</v>
      </c>
      <c r="G174" s="88">
        <f t="shared" si="17"/>
        <v>4.5053639999999999E-2</v>
      </c>
      <c r="H174" s="77">
        <v>1.77</v>
      </c>
      <c r="I174" s="79" t="s">
        <v>90</v>
      </c>
      <c r="J174" s="98">
        <f t="shared" si="25"/>
        <v>1770000</v>
      </c>
      <c r="K174" s="77">
        <v>67.069999999999993</v>
      </c>
      <c r="L174" s="79" t="s">
        <v>12</v>
      </c>
      <c r="M174" s="98">
        <f t="shared" si="22"/>
        <v>67070</v>
      </c>
      <c r="N174" s="77">
        <v>40.24</v>
      </c>
      <c r="O174" s="79" t="s">
        <v>12</v>
      </c>
      <c r="P174" s="98">
        <f t="shared" si="24"/>
        <v>40240</v>
      </c>
    </row>
    <row r="175" spans="2:16">
      <c r="B175" s="89">
        <v>18</v>
      </c>
      <c r="C175" s="79" t="s">
        <v>65</v>
      </c>
      <c r="D175" s="74">
        <f t="shared" si="14"/>
        <v>9</v>
      </c>
      <c r="E175" s="91">
        <v>4.3029999999999999E-2</v>
      </c>
      <c r="F175" s="92">
        <v>2.2459999999999998E-5</v>
      </c>
      <c r="G175" s="88">
        <f t="shared" si="17"/>
        <v>4.3052460000000001E-2</v>
      </c>
      <c r="H175" s="77">
        <v>1.96</v>
      </c>
      <c r="I175" s="79" t="s">
        <v>90</v>
      </c>
      <c r="J175" s="98">
        <f t="shared" si="25"/>
        <v>1960000</v>
      </c>
      <c r="K175" s="77">
        <v>72.540000000000006</v>
      </c>
      <c r="L175" s="79" t="s">
        <v>12</v>
      </c>
      <c r="M175" s="98">
        <f t="shared" si="22"/>
        <v>72540</v>
      </c>
      <c r="N175" s="77">
        <v>44.33</v>
      </c>
      <c r="O175" s="79" t="s">
        <v>12</v>
      </c>
      <c r="P175" s="98">
        <f>N175*1000</f>
        <v>44330</v>
      </c>
    </row>
    <row r="176" spans="2:16">
      <c r="B176" s="89">
        <v>20</v>
      </c>
      <c r="C176" s="79" t="s">
        <v>65</v>
      </c>
      <c r="D176" s="74">
        <f t="shared" si="14"/>
        <v>10</v>
      </c>
      <c r="E176" s="91">
        <v>3.9570000000000001E-2</v>
      </c>
      <c r="F176" s="92">
        <v>2.0420000000000001E-5</v>
      </c>
      <c r="G176" s="88">
        <f t="shared" si="17"/>
        <v>3.9590420000000001E-2</v>
      </c>
      <c r="H176" s="77">
        <v>2.36</v>
      </c>
      <c r="I176" s="79" t="s">
        <v>90</v>
      </c>
      <c r="J176" s="98">
        <f t="shared" si="25"/>
        <v>2360000</v>
      </c>
      <c r="K176" s="77">
        <v>92.87</v>
      </c>
      <c r="L176" s="79" t="s">
        <v>12</v>
      </c>
      <c r="M176" s="98">
        <f t="shared" si="22"/>
        <v>92870</v>
      </c>
      <c r="N176" s="77">
        <v>53.01</v>
      </c>
      <c r="O176" s="79" t="s">
        <v>12</v>
      </c>
      <c r="P176" s="98">
        <f t="shared" ref="P176:P193" si="26">N176*1000</f>
        <v>53010</v>
      </c>
    </row>
    <row r="177" spans="1:16">
      <c r="A177" s="4"/>
      <c r="B177" s="89">
        <v>22.5</v>
      </c>
      <c r="C177" s="79" t="s">
        <v>65</v>
      </c>
      <c r="D177" s="74">
        <f t="shared" si="14"/>
        <v>11.25</v>
      </c>
      <c r="E177" s="91">
        <v>3.601E-2</v>
      </c>
      <c r="F177" s="92">
        <v>1.8349999999999999E-5</v>
      </c>
      <c r="G177" s="88">
        <f t="shared" si="17"/>
        <v>3.6028350000000001E-2</v>
      </c>
      <c r="H177" s="77">
        <v>2.91</v>
      </c>
      <c r="I177" s="79" t="s">
        <v>90</v>
      </c>
      <c r="J177" s="98">
        <f t="shared" si="25"/>
        <v>2910000</v>
      </c>
      <c r="K177" s="77">
        <v>121.95</v>
      </c>
      <c r="L177" s="79" t="s">
        <v>12</v>
      </c>
      <c r="M177" s="98">
        <f t="shared" si="22"/>
        <v>121950</v>
      </c>
      <c r="N177" s="77">
        <v>64.819999999999993</v>
      </c>
      <c r="O177" s="79" t="s">
        <v>12</v>
      </c>
      <c r="P177" s="98">
        <f t="shared" si="26"/>
        <v>64819.999999999993</v>
      </c>
    </row>
    <row r="178" spans="1:16">
      <c r="B178" s="77">
        <v>25</v>
      </c>
      <c r="C178" s="79" t="s">
        <v>65</v>
      </c>
      <c r="D178" s="74">
        <f t="shared" si="14"/>
        <v>12.5</v>
      </c>
      <c r="E178" s="91">
        <v>3.3099999999999997E-2</v>
      </c>
      <c r="F178" s="92">
        <v>1.668E-5</v>
      </c>
      <c r="G178" s="88">
        <f t="shared" si="17"/>
        <v>3.3116679999999996E-2</v>
      </c>
      <c r="H178" s="77">
        <v>3.51</v>
      </c>
      <c r="I178" s="79" t="s">
        <v>90</v>
      </c>
      <c r="J178" s="98">
        <f t="shared" si="25"/>
        <v>3510000</v>
      </c>
      <c r="K178" s="77">
        <v>149.53</v>
      </c>
      <c r="L178" s="79" t="s">
        <v>12</v>
      </c>
      <c r="M178" s="98">
        <f t="shared" si="22"/>
        <v>149530</v>
      </c>
      <c r="N178" s="77">
        <v>77.64</v>
      </c>
      <c r="O178" s="79" t="s">
        <v>12</v>
      </c>
      <c r="P178" s="98">
        <f t="shared" si="26"/>
        <v>77640</v>
      </c>
    </row>
    <row r="179" spans="1:16">
      <c r="B179" s="89">
        <v>27.5</v>
      </c>
      <c r="C179" s="90" t="s">
        <v>65</v>
      </c>
      <c r="D179" s="74">
        <f t="shared" si="14"/>
        <v>13.75</v>
      </c>
      <c r="E179" s="91">
        <v>3.065E-2</v>
      </c>
      <c r="F179" s="92">
        <v>1.5299999999999999E-5</v>
      </c>
      <c r="G179" s="88">
        <f t="shared" si="17"/>
        <v>3.06653E-2</v>
      </c>
      <c r="H179" s="77">
        <v>4.16</v>
      </c>
      <c r="I179" s="79" t="s">
        <v>90</v>
      </c>
      <c r="J179" s="98">
        <f t="shared" si="25"/>
        <v>4160000</v>
      </c>
      <c r="K179" s="77">
        <v>176.59</v>
      </c>
      <c r="L179" s="79" t="s">
        <v>12</v>
      </c>
      <c r="M179" s="98">
        <f t="shared" si="22"/>
        <v>176590</v>
      </c>
      <c r="N179" s="77">
        <v>91.47</v>
      </c>
      <c r="O179" s="79" t="s">
        <v>12</v>
      </c>
      <c r="P179" s="98">
        <f t="shared" si="26"/>
        <v>91470</v>
      </c>
    </row>
    <row r="180" spans="1:16">
      <c r="B180" s="89">
        <v>30</v>
      </c>
      <c r="C180" s="90" t="s">
        <v>65</v>
      </c>
      <c r="D180" s="74">
        <f t="shared" si="14"/>
        <v>15</v>
      </c>
      <c r="E180" s="91">
        <v>2.8580000000000001E-2</v>
      </c>
      <c r="F180" s="92">
        <v>1.414E-5</v>
      </c>
      <c r="G180" s="88">
        <f t="shared" si="17"/>
        <v>2.8594140000000001E-2</v>
      </c>
      <c r="H180" s="77">
        <v>4.8600000000000003</v>
      </c>
      <c r="I180" s="79" t="s">
        <v>90</v>
      </c>
      <c r="J180" s="98">
        <f t="shared" si="25"/>
        <v>4860000</v>
      </c>
      <c r="K180" s="77">
        <v>203.56</v>
      </c>
      <c r="L180" s="79" t="s">
        <v>12</v>
      </c>
      <c r="M180" s="98">
        <f t="shared" si="22"/>
        <v>203560</v>
      </c>
      <c r="N180" s="77">
        <v>106.28</v>
      </c>
      <c r="O180" s="79" t="s">
        <v>12</v>
      </c>
      <c r="P180" s="98">
        <f t="shared" si="26"/>
        <v>106280</v>
      </c>
    </row>
    <row r="181" spans="1:16">
      <c r="B181" s="89">
        <v>32.5</v>
      </c>
      <c r="C181" s="90" t="s">
        <v>65</v>
      </c>
      <c r="D181" s="74">
        <f t="shared" si="14"/>
        <v>16.25</v>
      </c>
      <c r="E181" s="91">
        <v>2.6790000000000001E-2</v>
      </c>
      <c r="F181" s="92">
        <v>1.3149999999999999E-5</v>
      </c>
      <c r="G181" s="88">
        <f t="shared" si="17"/>
        <v>2.6803150000000001E-2</v>
      </c>
      <c r="H181" s="77">
        <v>5.61</v>
      </c>
      <c r="I181" s="79" t="s">
        <v>90</v>
      </c>
      <c r="J181" s="98">
        <f t="shared" si="25"/>
        <v>5610000</v>
      </c>
      <c r="K181" s="77">
        <v>230.64</v>
      </c>
      <c r="L181" s="79" t="s">
        <v>12</v>
      </c>
      <c r="M181" s="98">
        <f t="shared" si="22"/>
        <v>230640</v>
      </c>
      <c r="N181" s="77">
        <v>122.05</v>
      </c>
      <c r="O181" s="79" t="s">
        <v>12</v>
      </c>
      <c r="P181" s="98">
        <f t="shared" si="26"/>
        <v>122050</v>
      </c>
    </row>
    <row r="182" spans="1:16">
      <c r="B182" s="89">
        <v>35</v>
      </c>
      <c r="C182" s="90" t="s">
        <v>65</v>
      </c>
      <c r="D182" s="74">
        <f t="shared" si="14"/>
        <v>17.5</v>
      </c>
      <c r="E182" s="91">
        <v>2.5239999999999999E-2</v>
      </c>
      <c r="F182" s="92">
        <v>1.2289999999999999E-5</v>
      </c>
      <c r="G182" s="88">
        <f t="shared" si="17"/>
        <v>2.525229E-2</v>
      </c>
      <c r="H182" s="77">
        <v>6.41</v>
      </c>
      <c r="I182" s="79" t="s">
        <v>90</v>
      </c>
      <c r="J182" s="98">
        <f t="shared" si="25"/>
        <v>6410000</v>
      </c>
      <c r="K182" s="77">
        <v>257.98</v>
      </c>
      <c r="L182" s="79" t="s">
        <v>12</v>
      </c>
      <c r="M182" s="98">
        <f t="shared" si="22"/>
        <v>257980.00000000003</v>
      </c>
      <c r="N182" s="77">
        <v>138.77000000000001</v>
      </c>
      <c r="O182" s="79" t="s">
        <v>12</v>
      </c>
      <c r="P182" s="98">
        <f t="shared" si="26"/>
        <v>138770</v>
      </c>
    </row>
    <row r="183" spans="1:16">
      <c r="B183" s="89">
        <v>37.5</v>
      </c>
      <c r="C183" s="90" t="s">
        <v>65</v>
      </c>
      <c r="D183" s="74">
        <f t="shared" si="14"/>
        <v>18.75</v>
      </c>
      <c r="E183" s="91">
        <v>2.3869999999999999E-2</v>
      </c>
      <c r="F183" s="92">
        <v>1.155E-5</v>
      </c>
      <c r="G183" s="88">
        <f t="shared" si="17"/>
        <v>2.3881549999999998E-2</v>
      </c>
      <c r="H183" s="77">
        <v>7.26</v>
      </c>
      <c r="I183" s="79" t="s">
        <v>90</v>
      </c>
      <c r="J183" s="98">
        <f t="shared" si="25"/>
        <v>7260000</v>
      </c>
      <c r="K183" s="77">
        <v>285.64</v>
      </c>
      <c r="L183" s="79" t="s">
        <v>12</v>
      </c>
      <c r="M183" s="98">
        <f t="shared" si="22"/>
        <v>285640</v>
      </c>
      <c r="N183" s="77">
        <v>156.41</v>
      </c>
      <c r="O183" s="79" t="s">
        <v>12</v>
      </c>
      <c r="P183" s="98">
        <f t="shared" si="26"/>
        <v>156410</v>
      </c>
    </row>
    <row r="184" spans="1:16">
      <c r="B184" s="89">
        <v>40</v>
      </c>
      <c r="C184" s="90" t="s">
        <v>65</v>
      </c>
      <c r="D184" s="74">
        <f t="shared" si="14"/>
        <v>20</v>
      </c>
      <c r="E184" s="91">
        <v>2.266E-2</v>
      </c>
      <c r="F184" s="92">
        <v>1.0890000000000001E-5</v>
      </c>
      <c r="G184" s="88">
        <f t="shared" si="17"/>
        <v>2.2670889999999999E-2</v>
      </c>
      <c r="H184" s="77">
        <v>8.15</v>
      </c>
      <c r="I184" s="79" t="s">
        <v>90</v>
      </c>
      <c r="J184" s="98">
        <f t="shared" si="25"/>
        <v>8150000</v>
      </c>
      <c r="K184" s="77">
        <v>313.68</v>
      </c>
      <c r="L184" s="79" t="s">
        <v>12</v>
      </c>
      <c r="M184" s="98">
        <f t="shared" si="22"/>
        <v>313680</v>
      </c>
      <c r="N184" s="77">
        <v>174.98</v>
      </c>
      <c r="O184" s="79" t="s">
        <v>12</v>
      </c>
      <c r="P184" s="98">
        <f t="shared" si="26"/>
        <v>174980</v>
      </c>
    </row>
    <row r="185" spans="1:16">
      <c r="B185" s="89">
        <v>45</v>
      </c>
      <c r="C185" s="90" t="s">
        <v>65</v>
      </c>
      <c r="D185" s="74">
        <f t="shared" si="14"/>
        <v>22.5</v>
      </c>
      <c r="E185" s="91">
        <v>2.06E-2</v>
      </c>
      <c r="F185" s="92">
        <v>9.7820000000000005E-6</v>
      </c>
      <c r="G185" s="88">
        <f t="shared" si="17"/>
        <v>2.0609782E-2</v>
      </c>
      <c r="H185" s="77">
        <v>10.07</v>
      </c>
      <c r="I185" s="79" t="s">
        <v>90</v>
      </c>
      <c r="J185" s="98">
        <f t="shared" si="25"/>
        <v>10070000</v>
      </c>
      <c r="K185" s="77">
        <v>417.53</v>
      </c>
      <c r="L185" s="79" t="s">
        <v>12</v>
      </c>
      <c r="M185" s="98">
        <f t="shared" si="22"/>
        <v>417530</v>
      </c>
      <c r="N185" s="77">
        <v>214.81</v>
      </c>
      <c r="O185" s="79" t="s">
        <v>12</v>
      </c>
      <c r="P185" s="98">
        <f t="shared" si="26"/>
        <v>214810</v>
      </c>
    </row>
    <row r="186" spans="1:16">
      <c r="B186" s="89">
        <v>50</v>
      </c>
      <c r="C186" s="90" t="s">
        <v>65</v>
      </c>
      <c r="D186" s="74">
        <f t="shared" si="14"/>
        <v>25</v>
      </c>
      <c r="E186" s="91">
        <v>1.8919999999999999E-2</v>
      </c>
      <c r="F186" s="92">
        <v>8.8859999999999993E-6</v>
      </c>
      <c r="G186" s="88">
        <f t="shared" si="17"/>
        <v>1.8928885999999999E-2</v>
      </c>
      <c r="H186" s="77">
        <v>12.17</v>
      </c>
      <c r="I186" s="79" t="s">
        <v>90</v>
      </c>
      <c r="J186" s="98">
        <f t="shared" si="25"/>
        <v>12170000</v>
      </c>
      <c r="K186" s="77">
        <v>515.28</v>
      </c>
      <c r="L186" s="79" t="s">
        <v>12</v>
      </c>
      <c r="M186" s="98">
        <f t="shared" si="22"/>
        <v>515280</v>
      </c>
      <c r="N186" s="77">
        <v>258.16000000000003</v>
      </c>
      <c r="O186" s="79" t="s">
        <v>12</v>
      </c>
      <c r="P186" s="98">
        <f t="shared" si="26"/>
        <v>258160.00000000003</v>
      </c>
    </row>
    <row r="187" spans="1:16">
      <c r="B187" s="89">
        <v>55</v>
      </c>
      <c r="C187" s="90" t="s">
        <v>65</v>
      </c>
      <c r="D187" s="74">
        <f t="shared" si="14"/>
        <v>27.5</v>
      </c>
      <c r="E187" s="91">
        <v>1.7510000000000001E-2</v>
      </c>
      <c r="F187" s="92">
        <v>8.1470000000000001E-6</v>
      </c>
      <c r="G187" s="88">
        <f t="shared" si="17"/>
        <v>1.7518147000000001E-2</v>
      </c>
      <c r="H187" s="77">
        <v>14.45</v>
      </c>
      <c r="I187" s="79" t="s">
        <v>90</v>
      </c>
      <c r="J187" s="98">
        <f t="shared" si="25"/>
        <v>14450000</v>
      </c>
      <c r="K187" s="77">
        <v>610.76</v>
      </c>
      <c r="L187" s="79" t="s">
        <v>12</v>
      </c>
      <c r="M187" s="98">
        <f t="shared" si="22"/>
        <v>610760</v>
      </c>
      <c r="N187" s="77">
        <v>304.93</v>
      </c>
      <c r="O187" s="79" t="s">
        <v>12</v>
      </c>
      <c r="P187" s="98">
        <f t="shared" si="26"/>
        <v>304930</v>
      </c>
    </row>
    <row r="188" spans="1:16">
      <c r="B188" s="89">
        <v>60</v>
      </c>
      <c r="C188" s="90" t="s">
        <v>65</v>
      </c>
      <c r="D188" s="74">
        <f t="shared" si="14"/>
        <v>30</v>
      </c>
      <c r="E188" s="91">
        <v>1.6330000000000001E-2</v>
      </c>
      <c r="F188" s="92">
        <v>7.525E-6</v>
      </c>
      <c r="G188" s="88">
        <f t="shared" si="17"/>
        <v>1.6337525000000002E-2</v>
      </c>
      <c r="H188" s="77">
        <v>16.899999999999999</v>
      </c>
      <c r="I188" s="79" t="s">
        <v>90</v>
      </c>
      <c r="J188" s="98">
        <f t="shared" si="25"/>
        <v>16900000</v>
      </c>
      <c r="K188" s="77">
        <v>705.63</v>
      </c>
      <c r="L188" s="79" t="s">
        <v>12</v>
      </c>
      <c r="M188" s="98">
        <f t="shared" si="22"/>
        <v>705630</v>
      </c>
      <c r="N188" s="77">
        <v>355.03</v>
      </c>
      <c r="O188" s="79" t="s">
        <v>12</v>
      </c>
      <c r="P188" s="98">
        <f t="shared" si="26"/>
        <v>355030</v>
      </c>
    </row>
    <row r="189" spans="1:16">
      <c r="B189" s="89">
        <v>65</v>
      </c>
      <c r="C189" s="90" t="s">
        <v>65</v>
      </c>
      <c r="D189" s="74">
        <f t="shared" si="14"/>
        <v>32.5</v>
      </c>
      <c r="E189" s="91">
        <v>1.5310000000000001E-2</v>
      </c>
      <c r="F189" s="92">
        <v>6.9940000000000003E-6</v>
      </c>
      <c r="G189" s="88">
        <f t="shared" si="17"/>
        <v>1.5316994E-2</v>
      </c>
      <c r="H189" s="77">
        <v>19.52</v>
      </c>
      <c r="I189" s="79" t="s">
        <v>90</v>
      </c>
      <c r="J189" s="98">
        <f t="shared" si="25"/>
        <v>19520000</v>
      </c>
      <c r="K189" s="77">
        <v>800.73</v>
      </c>
      <c r="L189" s="79" t="s">
        <v>12</v>
      </c>
      <c r="M189" s="98">
        <f t="shared" si="22"/>
        <v>800730</v>
      </c>
      <c r="N189" s="77">
        <v>408.4</v>
      </c>
      <c r="O189" s="79" t="s">
        <v>12</v>
      </c>
      <c r="P189" s="98">
        <f t="shared" si="26"/>
        <v>408400</v>
      </c>
    </row>
    <row r="190" spans="1:16">
      <c r="B190" s="89">
        <v>70</v>
      </c>
      <c r="C190" s="90" t="s">
        <v>65</v>
      </c>
      <c r="D190" s="74">
        <f t="shared" si="14"/>
        <v>35</v>
      </c>
      <c r="E190" s="91">
        <v>1.4420000000000001E-2</v>
      </c>
      <c r="F190" s="92">
        <v>6.5359999999999998E-6</v>
      </c>
      <c r="G190" s="88">
        <f t="shared" si="17"/>
        <v>1.4426536E-2</v>
      </c>
      <c r="H190" s="77">
        <v>22.31</v>
      </c>
      <c r="I190" s="79" t="s">
        <v>90</v>
      </c>
      <c r="J190" s="98">
        <f t="shared" si="25"/>
        <v>22310000</v>
      </c>
      <c r="K190" s="77">
        <v>896.53</v>
      </c>
      <c r="L190" s="79" t="s">
        <v>12</v>
      </c>
      <c r="M190" s="98">
        <f t="shared" si="22"/>
        <v>896530</v>
      </c>
      <c r="N190" s="77">
        <v>464.96</v>
      </c>
      <c r="O190" s="79" t="s">
        <v>12</v>
      </c>
      <c r="P190" s="98">
        <f t="shared" si="26"/>
        <v>464960</v>
      </c>
    </row>
    <row r="191" spans="1:16">
      <c r="B191" s="89">
        <v>80</v>
      </c>
      <c r="C191" s="90" t="s">
        <v>65</v>
      </c>
      <c r="D191" s="74">
        <f t="shared" si="14"/>
        <v>40</v>
      </c>
      <c r="E191" s="91">
        <v>1.2959999999999999E-2</v>
      </c>
      <c r="F191" s="92">
        <v>5.784E-6</v>
      </c>
      <c r="G191" s="88">
        <f t="shared" si="17"/>
        <v>1.2965783999999999E-2</v>
      </c>
      <c r="H191" s="77">
        <v>28.38</v>
      </c>
      <c r="I191" s="79" t="s">
        <v>90</v>
      </c>
      <c r="J191" s="98">
        <f t="shared" si="25"/>
        <v>28380000</v>
      </c>
      <c r="K191" s="77">
        <v>1.25</v>
      </c>
      <c r="L191" s="78" t="s">
        <v>90</v>
      </c>
      <c r="M191" s="98">
        <f t="shared" ref="M191:M195" si="27">K191*1000000</f>
        <v>1250000</v>
      </c>
      <c r="N191" s="77">
        <v>587.39</v>
      </c>
      <c r="O191" s="79" t="s">
        <v>12</v>
      </c>
      <c r="P191" s="98">
        <f t="shared" si="26"/>
        <v>587390</v>
      </c>
    </row>
    <row r="192" spans="1:16">
      <c r="B192" s="89">
        <v>90</v>
      </c>
      <c r="C192" s="90" t="s">
        <v>65</v>
      </c>
      <c r="D192" s="74">
        <f t="shared" si="14"/>
        <v>45</v>
      </c>
      <c r="E192" s="91">
        <v>1.18E-2</v>
      </c>
      <c r="F192" s="92">
        <v>5.1930000000000001E-6</v>
      </c>
      <c r="G192" s="88">
        <f t="shared" si="17"/>
        <v>1.1805193E-2</v>
      </c>
      <c r="H192" s="77">
        <v>35.08</v>
      </c>
      <c r="I192" s="79" t="s">
        <v>90</v>
      </c>
      <c r="J192" s="98">
        <f t="shared" si="25"/>
        <v>35080000</v>
      </c>
      <c r="K192" s="77">
        <v>1.58</v>
      </c>
      <c r="L192" s="79" t="s">
        <v>90</v>
      </c>
      <c r="M192" s="98">
        <f t="shared" si="27"/>
        <v>1580000</v>
      </c>
      <c r="N192" s="77">
        <v>721.83</v>
      </c>
      <c r="O192" s="79" t="s">
        <v>12</v>
      </c>
      <c r="P192" s="98">
        <f t="shared" si="26"/>
        <v>721830</v>
      </c>
    </row>
    <row r="193" spans="2:16">
      <c r="B193" s="89">
        <v>100</v>
      </c>
      <c r="C193" s="90" t="s">
        <v>65</v>
      </c>
      <c r="D193" s="74">
        <f t="shared" si="14"/>
        <v>50</v>
      </c>
      <c r="E193" s="91">
        <v>1.085E-2</v>
      </c>
      <c r="F193" s="92">
        <v>4.7149999999999997E-6</v>
      </c>
      <c r="G193" s="88">
        <f t="shared" si="17"/>
        <v>1.0854715000000001E-2</v>
      </c>
      <c r="H193" s="77">
        <v>42.41</v>
      </c>
      <c r="I193" s="79" t="s">
        <v>90</v>
      </c>
      <c r="J193" s="98">
        <f t="shared" si="25"/>
        <v>42410000</v>
      </c>
      <c r="K193" s="77">
        <v>1.89</v>
      </c>
      <c r="L193" s="79" t="s">
        <v>90</v>
      </c>
      <c r="M193" s="98">
        <f t="shared" si="27"/>
        <v>1890000</v>
      </c>
      <c r="N193" s="77">
        <v>867.83</v>
      </c>
      <c r="O193" s="79" t="s">
        <v>12</v>
      </c>
      <c r="P193" s="98">
        <f t="shared" si="26"/>
        <v>867830</v>
      </c>
    </row>
    <row r="194" spans="2:16">
      <c r="B194" s="89">
        <v>110</v>
      </c>
      <c r="C194" s="90" t="s">
        <v>65</v>
      </c>
      <c r="D194" s="74">
        <f t="shared" si="14"/>
        <v>55</v>
      </c>
      <c r="E194" s="91">
        <v>1.0070000000000001E-2</v>
      </c>
      <c r="F194" s="92">
        <v>4.3200000000000001E-6</v>
      </c>
      <c r="G194" s="88">
        <f t="shared" si="17"/>
        <v>1.0074320000000001E-2</v>
      </c>
      <c r="H194" s="77">
        <v>50.35</v>
      </c>
      <c r="I194" s="79" t="s">
        <v>90</v>
      </c>
      <c r="J194" s="98">
        <f t="shared" si="25"/>
        <v>50350000</v>
      </c>
      <c r="K194" s="77">
        <v>2.21</v>
      </c>
      <c r="L194" s="79" t="s">
        <v>90</v>
      </c>
      <c r="M194" s="98">
        <f t="shared" si="27"/>
        <v>2210000</v>
      </c>
      <c r="N194" s="77">
        <v>1.02</v>
      </c>
      <c r="O194" s="78" t="s">
        <v>90</v>
      </c>
      <c r="P194" s="98">
        <f t="shared" ref="P194:P198" si="28">N194*1000000</f>
        <v>1020000</v>
      </c>
    </row>
    <row r="195" spans="2:16">
      <c r="B195" s="89">
        <v>120</v>
      </c>
      <c r="C195" s="90" t="s">
        <v>65</v>
      </c>
      <c r="D195" s="74">
        <f t="shared" si="14"/>
        <v>60</v>
      </c>
      <c r="E195" s="91">
        <v>9.4020000000000006E-3</v>
      </c>
      <c r="F195" s="92">
        <v>3.9890000000000003E-6</v>
      </c>
      <c r="G195" s="88">
        <f t="shared" si="17"/>
        <v>9.405989E-3</v>
      </c>
      <c r="H195" s="77">
        <v>58.88</v>
      </c>
      <c r="I195" s="79" t="s">
        <v>90</v>
      </c>
      <c r="J195" s="98">
        <f t="shared" si="25"/>
        <v>58880000</v>
      </c>
      <c r="K195" s="77">
        <v>2.5299999999999998</v>
      </c>
      <c r="L195" s="79" t="s">
        <v>90</v>
      </c>
      <c r="M195" s="98">
        <f t="shared" si="27"/>
        <v>2530000</v>
      </c>
      <c r="N195" s="77">
        <v>1.19</v>
      </c>
      <c r="O195" s="79" t="s">
        <v>90</v>
      </c>
      <c r="P195" s="98">
        <f t="shared" si="28"/>
        <v>1190000</v>
      </c>
    </row>
    <row r="196" spans="2:16">
      <c r="B196" s="89">
        <v>130</v>
      </c>
      <c r="C196" s="90" t="s">
        <v>65</v>
      </c>
      <c r="D196" s="74">
        <f t="shared" si="14"/>
        <v>65</v>
      </c>
      <c r="E196" s="91">
        <v>8.8330000000000006E-3</v>
      </c>
      <c r="F196" s="92">
        <v>3.7060000000000002E-6</v>
      </c>
      <c r="G196" s="88">
        <f t="shared" si="17"/>
        <v>8.8367059999999997E-3</v>
      </c>
      <c r="H196" s="77">
        <v>67.98</v>
      </c>
      <c r="I196" s="79" t="s">
        <v>90</v>
      </c>
      <c r="J196" s="98">
        <f t="shared" si="25"/>
        <v>67980000</v>
      </c>
      <c r="K196" s="77">
        <v>2.85</v>
      </c>
      <c r="L196" s="79" t="s">
        <v>90</v>
      </c>
      <c r="M196" s="98">
        <f t="shared" ref="M196:M201" si="29">K196*1000000</f>
        <v>2850000</v>
      </c>
      <c r="N196" s="77">
        <v>1.37</v>
      </c>
      <c r="O196" s="79" t="s">
        <v>90</v>
      </c>
      <c r="P196" s="98">
        <f t="shared" si="28"/>
        <v>1370000</v>
      </c>
    </row>
    <row r="197" spans="2:16">
      <c r="B197" s="89">
        <v>140</v>
      </c>
      <c r="C197" s="90" t="s">
        <v>65</v>
      </c>
      <c r="D197" s="74">
        <f t="shared" si="14"/>
        <v>70</v>
      </c>
      <c r="E197" s="91">
        <v>8.3409999999999995E-3</v>
      </c>
      <c r="F197" s="92">
        <v>3.4620000000000001E-6</v>
      </c>
      <c r="G197" s="88">
        <f t="shared" si="17"/>
        <v>8.3444619999999987E-3</v>
      </c>
      <c r="H197" s="77">
        <v>77.64</v>
      </c>
      <c r="I197" s="79" t="s">
        <v>90</v>
      </c>
      <c r="J197" s="98">
        <f t="shared" si="25"/>
        <v>77640000</v>
      </c>
      <c r="K197" s="77">
        <v>3.17</v>
      </c>
      <c r="L197" s="79" t="s">
        <v>90</v>
      </c>
      <c r="M197" s="98">
        <f t="shared" si="29"/>
        <v>3170000</v>
      </c>
      <c r="N197" s="77">
        <v>1.56</v>
      </c>
      <c r="O197" s="79" t="s">
        <v>90</v>
      </c>
      <c r="P197" s="98">
        <f t="shared" si="28"/>
        <v>1560000</v>
      </c>
    </row>
    <row r="198" spans="2:16">
      <c r="B198" s="89">
        <v>150</v>
      </c>
      <c r="C198" s="90" t="s">
        <v>65</v>
      </c>
      <c r="D198" s="74">
        <f t="shared" si="14"/>
        <v>75</v>
      </c>
      <c r="E198" s="91">
        <v>7.9100000000000004E-3</v>
      </c>
      <c r="F198" s="92">
        <v>3.2490000000000001E-6</v>
      </c>
      <c r="G198" s="88">
        <f t="shared" si="17"/>
        <v>7.9132490000000007E-3</v>
      </c>
      <c r="H198" s="77">
        <v>87.85</v>
      </c>
      <c r="I198" s="79" t="s">
        <v>90</v>
      </c>
      <c r="J198" s="98">
        <f t="shared" si="25"/>
        <v>87850000</v>
      </c>
      <c r="K198" s="77">
        <v>3.49</v>
      </c>
      <c r="L198" s="79" t="s">
        <v>90</v>
      </c>
      <c r="M198" s="98">
        <f t="shared" si="29"/>
        <v>3490000</v>
      </c>
      <c r="N198" s="77">
        <v>1.76</v>
      </c>
      <c r="O198" s="79" t="s">
        <v>90</v>
      </c>
      <c r="P198" s="98">
        <f t="shared" si="28"/>
        <v>1760000</v>
      </c>
    </row>
    <row r="199" spans="2:16">
      <c r="B199" s="89">
        <v>160</v>
      </c>
      <c r="C199" s="90" t="s">
        <v>65</v>
      </c>
      <c r="D199" s="74">
        <f t="shared" si="14"/>
        <v>80</v>
      </c>
      <c r="E199" s="91">
        <v>7.5290000000000001E-3</v>
      </c>
      <c r="F199" s="92">
        <v>3.0620000000000001E-6</v>
      </c>
      <c r="G199" s="88">
        <f t="shared" si="17"/>
        <v>7.532062E-3</v>
      </c>
      <c r="H199" s="77">
        <v>98.59</v>
      </c>
      <c r="I199" s="79" t="s">
        <v>90</v>
      </c>
      <c r="J199" s="98">
        <f t="shared" si="25"/>
        <v>98590000</v>
      </c>
      <c r="K199" s="77">
        <v>3.82</v>
      </c>
      <c r="L199" s="79" t="s">
        <v>90</v>
      </c>
      <c r="M199" s="98">
        <f t="shared" si="29"/>
        <v>3820000</v>
      </c>
      <c r="N199" s="77">
        <v>1.97</v>
      </c>
      <c r="O199" s="79" t="s">
        <v>90</v>
      </c>
      <c r="P199" s="98">
        <f t="shared" ref="P199:P202" si="30">N199*1000000</f>
        <v>1970000</v>
      </c>
    </row>
    <row r="200" spans="2:16">
      <c r="B200" s="89">
        <v>170</v>
      </c>
      <c r="C200" s="90" t="s">
        <v>65</v>
      </c>
      <c r="D200" s="74">
        <f t="shared" si="14"/>
        <v>85</v>
      </c>
      <c r="E200" s="91">
        <v>7.1910000000000003E-3</v>
      </c>
      <c r="F200" s="92">
        <v>2.8959999999999999E-6</v>
      </c>
      <c r="G200" s="88">
        <f t="shared" si="17"/>
        <v>7.193896E-3</v>
      </c>
      <c r="H200" s="77">
        <v>109.86</v>
      </c>
      <c r="I200" s="79" t="s">
        <v>90</v>
      </c>
      <c r="J200" s="98">
        <f t="shared" si="25"/>
        <v>109860000</v>
      </c>
      <c r="K200" s="77">
        <v>4.16</v>
      </c>
      <c r="L200" s="79" t="s">
        <v>90</v>
      </c>
      <c r="M200" s="98">
        <f t="shared" si="29"/>
        <v>4160000</v>
      </c>
      <c r="N200" s="77">
        <v>2.1800000000000002</v>
      </c>
      <c r="O200" s="79" t="s">
        <v>90</v>
      </c>
      <c r="P200" s="98">
        <f t="shared" si="30"/>
        <v>2180000</v>
      </c>
    </row>
    <row r="201" spans="2:16">
      <c r="B201" s="89">
        <v>180</v>
      </c>
      <c r="C201" s="90" t="s">
        <v>65</v>
      </c>
      <c r="D201" s="74">
        <f t="shared" si="14"/>
        <v>90</v>
      </c>
      <c r="E201" s="91">
        <v>6.888E-3</v>
      </c>
      <c r="F201" s="92">
        <v>2.7470000000000001E-6</v>
      </c>
      <c r="G201" s="88">
        <f t="shared" si="17"/>
        <v>6.890747E-3</v>
      </c>
      <c r="H201" s="77">
        <v>121.65</v>
      </c>
      <c r="I201" s="79" t="s">
        <v>90</v>
      </c>
      <c r="J201" s="98">
        <f t="shared" si="25"/>
        <v>121650000</v>
      </c>
      <c r="K201" s="77">
        <v>4.49</v>
      </c>
      <c r="L201" s="79" t="s">
        <v>90</v>
      </c>
      <c r="M201" s="98">
        <f t="shared" si="29"/>
        <v>4490000</v>
      </c>
      <c r="N201" s="77">
        <v>2.41</v>
      </c>
      <c r="O201" s="79" t="s">
        <v>90</v>
      </c>
      <c r="P201" s="98">
        <f t="shared" si="30"/>
        <v>2410000</v>
      </c>
    </row>
    <row r="202" spans="2:16">
      <c r="B202" s="89">
        <v>200</v>
      </c>
      <c r="C202" s="90" t="s">
        <v>65</v>
      </c>
      <c r="D202" s="74">
        <f t="shared" si="14"/>
        <v>100</v>
      </c>
      <c r="E202" s="91">
        <v>6.3670000000000003E-3</v>
      </c>
      <c r="F202" s="92">
        <v>2.4930000000000001E-6</v>
      </c>
      <c r="G202" s="88">
        <f t="shared" si="17"/>
        <v>6.3694930000000004E-3</v>
      </c>
      <c r="H202" s="77">
        <v>146.69999999999999</v>
      </c>
      <c r="I202" s="79" t="s">
        <v>90</v>
      </c>
      <c r="J202" s="98">
        <f t="shared" si="25"/>
        <v>146700000</v>
      </c>
      <c r="K202" s="77">
        <v>5.75</v>
      </c>
      <c r="L202" s="79" t="s">
        <v>90</v>
      </c>
      <c r="M202" s="98">
        <f t="shared" ref="M202:M204" si="31">K202*1000000</f>
        <v>5750000</v>
      </c>
      <c r="N202" s="77">
        <v>2.89</v>
      </c>
      <c r="O202" s="79" t="s">
        <v>90</v>
      </c>
      <c r="P202" s="98">
        <f t="shared" si="30"/>
        <v>2890000</v>
      </c>
    </row>
    <row r="203" spans="2:16">
      <c r="B203" s="89">
        <v>225</v>
      </c>
      <c r="C203" s="90" t="s">
        <v>65</v>
      </c>
      <c r="D203" s="74">
        <f t="shared" si="14"/>
        <v>112.5</v>
      </c>
      <c r="E203" s="91">
        <v>5.8399999999999997E-3</v>
      </c>
      <c r="F203" s="92">
        <v>2.2369999999999999E-6</v>
      </c>
      <c r="G203" s="88">
        <f t="shared" si="17"/>
        <v>5.8422370000000001E-3</v>
      </c>
      <c r="H203" s="77">
        <v>180.71</v>
      </c>
      <c r="I203" s="79" t="s">
        <v>90</v>
      </c>
      <c r="J203" s="98">
        <f t="shared" si="25"/>
        <v>180710000</v>
      </c>
      <c r="K203" s="77">
        <v>7.53</v>
      </c>
      <c r="L203" s="79" t="s">
        <v>90</v>
      </c>
      <c r="M203" s="98">
        <f t="shared" si="31"/>
        <v>7530000</v>
      </c>
      <c r="N203" s="77">
        <v>3.53</v>
      </c>
      <c r="O203" s="79" t="s">
        <v>90</v>
      </c>
      <c r="P203" s="98">
        <f t="shared" ref="P203:P214" si="32">N203*1000000</f>
        <v>3530000</v>
      </c>
    </row>
    <row r="204" spans="2:16">
      <c r="B204" s="89">
        <v>250</v>
      </c>
      <c r="C204" s="90" t="s">
        <v>65</v>
      </c>
      <c r="D204" s="74">
        <f t="shared" si="14"/>
        <v>125</v>
      </c>
      <c r="E204" s="91">
        <v>5.4120000000000001E-3</v>
      </c>
      <c r="F204" s="92">
        <v>2.03E-6</v>
      </c>
      <c r="G204" s="88">
        <f t="shared" si="17"/>
        <v>5.4140300000000002E-3</v>
      </c>
      <c r="H204" s="77">
        <v>217.59</v>
      </c>
      <c r="I204" s="79" t="s">
        <v>90</v>
      </c>
      <c r="J204" s="98">
        <f t="shared" si="25"/>
        <v>217590000</v>
      </c>
      <c r="K204" s="77">
        <v>9.19</v>
      </c>
      <c r="L204" s="79" t="s">
        <v>90</v>
      </c>
      <c r="M204" s="98">
        <f t="shared" si="31"/>
        <v>9190000</v>
      </c>
      <c r="N204" s="77">
        <v>4.22</v>
      </c>
      <c r="O204" s="79" t="s">
        <v>90</v>
      </c>
      <c r="P204" s="98">
        <f t="shared" si="32"/>
        <v>4220000</v>
      </c>
    </row>
    <row r="205" spans="2:16">
      <c r="B205" s="89">
        <v>275</v>
      </c>
      <c r="C205" s="90" t="s">
        <v>65</v>
      </c>
      <c r="D205" s="74">
        <f t="shared" ref="D205:D218" si="33">B205/$C$5</f>
        <v>137.5</v>
      </c>
      <c r="E205" s="91">
        <v>5.0590000000000001E-3</v>
      </c>
      <c r="F205" s="92">
        <v>1.8589999999999999E-6</v>
      </c>
      <c r="G205" s="88">
        <f t="shared" si="17"/>
        <v>5.060859E-3</v>
      </c>
      <c r="H205" s="77">
        <v>257.22000000000003</v>
      </c>
      <c r="I205" s="79" t="s">
        <v>90</v>
      </c>
      <c r="J205" s="98">
        <f t="shared" si="25"/>
        <v>257220000.00000003</v>
      </c>
      <c r="K205" s="77">
        <v>10.81</v>
      </c>
      <c r="L205" s="79" t="s">
        <v>90</v>
      </c>
      <c r="M205" s="98">
        <f t="shared" ref="M205:M209" si="34">K205*1000000</f>
        <v>10810000</v>
      </c>
      <c r="N205" s="77">
        <v>4.96</v>
      </c>
      <c r="O205" s="79" t="s">
        <v>90</v>
      </c>
      <c r="P205" s="98">
        <f t="shared" si="32"/>
        <v>4960000</v>
      </c>
    </row>
    <row r="206" spans="2:16">
      <c r="B206" s="89">
        <v>300</v>
      </c>
      <c r="C206" s="90" t="s">
        <v>65</v>
      </c>
      <c r="D206" s="74">
        <f t="shared" si="33"/>
        <v>150</v>
      </c>
      <c r="E206" s="91">
        <v>4.7619999999999997E-3</v>
      </c>
      <c r="F206" s="92">
        <v>1.7150000000000001E-6</v>
      </c>
      <c r="G206" s="88">
        <f t="shared" si="17"/>
        <v>4.763715E-3</v>
      </c>
      <c r="H206" s="77">
        <v>299.47000000000003</v>
      </c>
      <c r="I206" s="79" t="s">
        <v>90</v>
      </c>
      <c r="J206" s="98">
        <f t="shared" si="25"/>
        <v>299470000</v>
      </c>
      <c r="K206" s="77">
        <v>12.39</v>
      </c>
      <c r="L206" s="79" t="s">
        <v>90</v>
      </c>
      <c r="M206" s="98">
        <f t="shared" si="34"/>
        <v>12390000</v>
      </c>
      <c r="N206" s="77">
        <v>5.73</v>
      </c>
      <c r="O206" s="79" t="s">
        <v>90</v>
      </c>
      <c r="P206" s="98">
        <f t="shared" si="32"/>
        <v>5730000</v>
      </c>
    </row>
    <row r="207" spans="2:16">
      <c r="B207" s="89">
        <v>325</v>
      </c>
      <c r="C207" s="90" t="s">
        <v>65</v>
      </c>
      <c r="D207" s="74">
        <f t="shared" si="33"/>
        <v>162.5</v>
      </c>
      <c r="E207" s="91">
        <v>4.509E-3</v>
      </c>
      <c r="F207" s="92">
        <v>1.593E-6</v>
      </c>
      <c r="G207" s="88">
        <f t="shared" si="17"/>
        <v>4.5105930000000002E-3</v>
      </c>
      <c r="H207" s="77">
        <v>344.22</v>
      </c>
      <c r="I207" s="79" t="s">
        <v>90</v>
      </c>
      <c r="J207" s="98">
        <f t="shared" si="25"/>
        <v>344220000</v>
      </c>
      <c r="K207" s="77">
        <v>13.95</v>
      </c>
      <c r="L207" s="79" t="s">
        <v>90</v>
      </c>
      <c r="M207" s="98">
        <f t="shared" si="34"/>
        <v>13950000</v>
      </c>
      <c r="N207" s="77">
        <v>6.55</v>
      </c>
      <c r="O207" s="79" t="s">
        <v>90</v>
      </c>
      <c r="P207" s="98">
        <f t="shared" si="32"/>
        <v>6550000</v>
      </c>
    </row>
    <row r="208" spans="2:16">
      <c r="B208" s="89">
        <v>350</v>
      </c>
      <c r="C208" s="90" t="s">
        <v>65</v>
      </c>
      <c r="D208" s="74">
        <f t="shared" si="33"/>
        <v>175</v>
      </c>
      <c r="E208" s="91">
        <v>4.2900000000000004E-3</v>
      </c>
      <c r="F208" s="92">
        <v>1.4869999999999999E-6</v>
      </c>
      <c r="G208" s="88">
        <f t="shared" si="17"/>
        <v>4.2914870000000001E-3</v>
      </c>
      <c r="H208" s="77">
        <v>391.37</v>
      </c>
      <c r="I208" s="79" t="s">
        <v>90</v>
      </c>
      <c r="J208" s="98">
        <f t="shared" si="25"/>
        <v>391370000</v>
      </c>
      <c r="K208" s="77">
        <v>15.51</v>
      </c>
      <c r="L208" s="79" t="s">
        <v>90</v>
      </c>
      <c r="M208" s="98">
        <f t="shared" si="34"/>
        <v>15510000</v>
      </c>
      <c r="N208" s="77">
        <v>7.41</v>
      </c>
      <c r="O208" s="79" t="s">
        <v>90</v>
      </c>
      <c r="P208" s="98">
        <f t="shared" si="32"/>
        <v>7410000</v>
      </c>
    </row>
    <row r="209" spans="2:16">
      <c r="B209" s="89">
        <v>375</v>
      </c>
      <c r="C209" s="90" t="s">
        <v>65</v>
      </c>
      <c r="D209" s="74">
        <f t="shared" si="33"/>
        <v>187.5</v>
      </c>
      <c r="E209" s="91">
        <v>4.1000000000000003E-3</v>
      </c>
      <c r="F209" s="92">
        <v>1.395E-6</v>
      </c>
      <c r="G209" s="88">
        <f t="shared" si="17"/>
        <v>4.1013950000000007E-3</v>
      </c>
      <c r="H209" s="77">
        <v>440.81</v>
      </c>
      <c r="I209" s="79" t="s">
        <v>90</v>
      </c>
      <c r="J209" s="98">
        <f t="shared" si="25"/>
        <v>440810000</v>
      </c>
      <c r="K209" s="77">
        <v>17.059999999999999</v>
      </c>
      <c r="L209" s="79" t="s">
        <v>90</v>
      </c>
      <c r="M209" s="98">
        <f t="shared" si="34"/>
        <v>17060000</v>
      </c>
      <c r="N209" s="77">
        <v>8.2899999999999991</v>
      </c>
      <c r="O209" s="79" t="s">
        <v>90</v>
      </c>
      <c r="P209" s="98">
        <f t="shared" si="32"/>
        <v>8289999.9999999991</v>
      </c>
    </row>
    <row r="210" spans="2:16">
      <c r="B210" s="89">
        <v>400</v>
      </c>
      <c r="C210" s="90" t="s">
        <v>65</v>
      </c>
      <c r="D210" s="74">
        <f t="shared" si="33"/>
        <v>200</v>
      </c>
      <c r="E210" s="91">
        <v>3.9319999999999997E-3</v>
      </c>
      <c r="F210" s="92">
        <v>1.3149999999999999E-6</v>
      </c>
      <c r="G210" s="88">
        <f t="shared" si="17"/>
        <v>3.9333149999999997E-3</v>
      </c>
      <c r="H210" s="77">
        <v>492.45</v>
      </c>
      <c r="I210" s="79" t="s">
        <v>90</v>
      </c>
      <c r="J210" s="98">
        <f t="shared" si="25"/>
        <v>492450000</v>
      </c>
      <c r="K210" s="77">
        <v>18.61</v>
      </c>
      <c r="L210" s="79" t="s">
        <v>90</v>
      </c>
      <c r="M210" s="98">
        <f>K210*1000000</f>
        <v>18610000</v>
      </c>
      <c r="N210" s="77">
        <v>9.2200000000000006</v>
      </c>
      <c r="O210" s="79" t="s">
        <v>90</v>
      </c>
      <c r="P210" s="98">
        <f t="shared" si="32"/>
        <v>9220000</v>
      </c>
    </row>
    <row r="211" spans="2:16">
      <c r="B211" s="89">
        <v>450</v>
      </c>
      <c r="C211" s="90" t="s">
        <v>65</v>
      </c>
      <c r="D211" s="74">
        <f t="shared" si="33"/>
        <v>225</v>
      </c>
      <c r="E211" s="91">
        <v>3.6519999999999999E-3</v>
      </c>
      <c r="F211" s="92">
        <v>1.1790000000000001E-6</v>
      </c>
      <c r="G211" s="88">
        <f t="shared" si="17"/>
        <v>3.6531789999999999E-3</v>
      </c>
      <c r="H211" s="77">
        <v>601.91</v>
      </c>
      <c r="I211" s="79" t="s">
        <v>90</v>
      </c>
      <c r="J211" s="98">
        <f t="shared" si="25"/>
        <v>601910000</v>
      </c>
      <c r="K211" s="77">
        <v>24.3</v>
      </c>
      <c r="L211" s="79" t="s">
        <v>90</v>
      </c>
      <c r="M211" s="98">
        <f t="shared" ref="M211:M228" si="35">K211*1000000</f>
        <v>24300000</v>
      </c>
      <c r="N211" s="77">
        <v>11.15</v>
      </c>
      <c r="O211" s="79" t="s">
        <v>90</v>
      </c>
      <c r="P211" s="98">
        <f t="shared" si="32"/>
        <v>11150000</v>
      </c>
    </row>
    <row r="212" spans="2:16">
      <c r="B212" s="89">
        <v>500</v>
      </c>
      <c r="C212" s="90" t="s">
        <v>65</v>
      </c>
      <c r="D212" s="74">
        <f t="shared" si="33"/>
        <v>250</v>
      </c>
      <c r="E212" s="91">
        <v>3.4259999999999998E-3</v>
      </c>
      <c r="F212" s="92">
        <v>1.0690000000000001E-6</v>
      </c>
      <c r="G212" s="88">
        <f t="shared" si="17"/>
        <v>3.4270689999999996E-3</v>
      </c>
      <c r="H212" s="77">
        <v>719.18</v>
      </c>
      <c r="I212" s="79" t="s">
        <v>90</v>
      </c>
      <c r="J212" s="98">
        <f t="shared" si="25"/>
        <v>719180000</v>
      </c>
      <c r="K212" s="77">
        <v>29.51</v>
      </c>
      <c r="L212" s="79" t="s">
        <v>90</v>
      </c>
      <c r="M212" s="98">
        <f t="shared" si="35"/>
        <v>29510000</v>
      </c>
      <c r="N212" s="77">
        <v>13.19</v>
      </c>
      <c r="O212" s="79" t="s">
        <v>90</v>
      </c>
      <c r="P212" s="98">
        <f t="shared" si="32"/>
        <v>13190000</v>
      </c>
    </row>
    <row r="213" spans="2:16">
      <c r="B213" s="89">
        <v>550</v>
      </c>
      <c r="C213" s="90" t="s">
        <v>65</v>
      </c>
      <c r="D213" s="74">
        <f t="shared" si="33"/>
        <v>275</v>
      </c>
      <c r="E213" s="91">
        <v>3.241E-3</v>
      </c>
      <c r="F213" s="92">
        <v>9.7870000000000005E-7</v>
      </c>
      <c r="G213" s="88">
        <f t="shared" ref="G213:G228" si="36">E213+F213</f>
        <v>3.2419786999999998E-3</v>
      </c>
      <c r="H213" s="77">
        <v>843.65</v>
      </c>
      <c r="I213" s="79" t="s">
        <v>90</v>
      </c>
      <c r="J213" s="98">
        <f t="shared" si="25"/>
        <v>843650000</v>
      </c>
      <c r="K213" s="77">
        <v>34.46</v>
      </c>
      <c r="L213" s="79" t="s">
        <v>90</v>
      </c>
      <c r="M213" s="98">
        <f t="shared" si="35"/>
        <v>34460000</v>
      </c>
      <c r="N213" s="77">
        <v>15.33</v>
      </c>
      <c r="O213" s="79" t="s">
        <v>90</v>
      </c>
      <c r="P213" s="98">
        <f t="shared" si="32"/>
        <v>15330000</v>
      </c>
    </row>
    <row r="214" spans="2:16">
      <c r="B214" s="89">
        <v>600</v>
      </c>
      <c r="C214" s="90" t="s">
        <v>65</v>
      </c>
      <c r="D214" s="74">
        <f t="shared" si="33"/>
        <v>300</v>
      </c>
      <c r="E214" s="91">
        <v>3.0860000000000002E-3</v>
      </c>
      <c r="F214" s="92">
        <v>9.0289999999999997E-7</v>
      </c>
      <c r="G214" s="88">
        <f t="shared" si="36"/>
        <v>3.0869029000000002E-3</v>
      </c>
      <c r="H214" s="77">
        <v>974.81</v>
      </c>
      <c r="I214" s="79" t="s">
        <v>90</v>
      </c>
      <c r="J214" s="98">
        <f t="shared" si="25"/>
        <v>974810000</v>
      </c>
      <c r="K214" s="77">
        <v>39.229999999999997</v>
      </c>
      <c r="L214" s="79" t="s">
        <v>90</v>
      </c>
      <c r="M214" s="98">
        <f t="shared" si="35"/>
        <v>39230000</v>
      </c>
      <c r="N214" s="77">
        <v>17.55</v>
      </c>
      <c r="O214" s="79" t="s">
        <v>90</v>
      </c>
      <c r="P214" s="98">
        <f t="shared" si="32"/>
        <v>17550000</v>
      </c>
    </row>
    <row r="215" spans="2:16">
      <c r="B215" s="89">
        <v>650</v>
      </c>
      <c r="C215" s="90" t="s">
        <v>65</v>
      </c>
      <c r="D215" s="74">
        <f t="shared" si="33"/>
        <v>325</v>
      </c>
      <c r="E215" s="91">
        <v>2.9550000000000002E-3</v>
      </c>
      <c r="F215" s="92">
        <v>8.3819999999999997E-7</v>
      </c>
      <c r="G215" s="88">
        <f t="shared" si="36"/>
        <v>2.9558382000000002E-3</v>
      </c>
      <c r="H215" s="77">
        <v>1.1100000000000001</v>
      </c>
      <c r="I215" s="78" t="s">
        <v>206</v>
      </c>
      <c r="J215" s="98">
        <f>H215*1000000000</f>
        <v>1110000000</v>
      </c>
      <c r="K215" s="77">
        <v>43.88</v>
      </c>
      <c r="L215" s="79" t="s">
        <v>90</v>
      </c>
      <c r="M215" s="98">
        <f t="shared" si="35"/>
        <v>43880000</v>
      </c>
      <c r="N215" s="77">
        <v>19.850000000000001</v>
      </c>
      <c r="O215" s="79" t="s">
        <v>90</v>
      </c>
      <c r="P215" s="98">
        <f t="shared" ref="P215:P218" si="37">N215*1000000</f>
        <v>19850000</v>
      </c>
    </row>
    <row r="216" spans="2:16">
      <c r="B216" s="89">
        <v>700</v>
      </c>
      <c r="C216" s="90" t="s">
        <v>65</v>
      </c>
      <c r="D216" s="74">
        <f t="shared" si="33"/>
        <v>350</v>
      </c>
      <c r="E216" s="91">
        <v>2.843E-3</v>
      </c>
      <c r="F216" s="92">
        <v>7.8250000000000003E-7</v>
      </c>
      <c r="G216" s="88">
        <f t="shared" si="36"/>
        <v>2.8437825000000002E-3</v>
      </c>
      <c r="H216" s="77">
        <v>1.26</v>
      </c>
      <c r="I216" s="79" t="s">
        <v>206</v>
      </c>
      <c r="J216" s="98">
        <f t="shared" ref="J216:J228" si="38">H216*1000000000</f>
        <v>1260000000</v>
      </c>
      <c r="K216" s="77">
        <v>48.44</v>
      </c>
      <c r="L216" s="79" t="s">
        <v>90</v>
      </c>
      <c r="M216" s="98">
        <f t="shared" si="35"/>
        <v>48440000</v>
      </c>
      <c r="N216" s="77">
        <v>22.21</v>
      </c>
      <c r="O216" s="79" t="s">
        <v>90</v>
      </c>
      <c r="P216" s="98">
        <f t="shared" si="37"/>
        <v>22210000</v>
      </c>
    </row>
    <row r="217" spans="2:16">
      <c r="B217" s="89">
        <v>800</v>
      </c>
      <c r="C217" s="90" t="s">
        <v>65</v>
      </c>
      <c r="D217" s="74">
        <f t="shared" si="33"/>
        <v>400</v>
      </c>
      <c r="E217" s="91">
        <v>2.6610000000000002E-3</v>
      </c>
      <c r="F217" s="92">
        <v>6.9120000000000005E-7</v>
      </c>
      <c r="G217" s="88">
        <f t="shared" si="36"/>
        <v>2.6616912000000004E-3</v>
      </c>
      <c r="H217" s="77">
        <v>1.56</v>
      </c>
      <c r="I217" s="79" t="s">
        <v>206</v>
      </c>
      <c r="J217" s="98">
        <f t="shared" si="38"/>
        <v>1560000000</v>
      </c>
      <c r="K217" s="77">
        <v>64.739999999999995</v>
      </c>
      <c r="L217" s="79" t="s">
        <v>90</v>
      </c>
      <c r="M217" s="98">
        <f t="shared" si="35"/>
        <v>64739999.999999993</v>
      </c>
      <c r="N217" s="77">
        <v>27.1</v>
      </c>
      <c r="O217" s="79" t="s">
        <v>90</v>
      </c>
      <c r="P217" s="98">
        <f t="shared" si="37"/>
        <v>27100000</v>
      </c>
    </row>
    <row r="218" spans="2:16">
      <c r="B218" s="89">
        <v>900</v>
      </c>
      <c r="C218" s="90" t="s">
        <v>65</v>
      </c>
      <c r="D218" s="74">
        <f t="shared" si="33"/>
        <v>450</v>
      </c>
      <c r="E218" s="91">
        <v>2.5209999999999998E-3</v>
      </c>
      <c r="F218" s="92">
        <v>6.1949999999999996E-7</v>
      </c>
      <c r="G218" s="88">
        <f t="shared" si="36"/>
        <v>2.5216194999999999E-3</v>
      </c>
      <c r="H218" s="77">
        <v>1.88</v>
      </c>
      <c r="I218" s="79" t="s">
        <v>206</v>
      </c>
      <c r="J218" s="98">
        <f t="shared" si="38"/>
        <v>1880000000</v>
      </c>
      <c r="K218" s="77">
        <v>79.209999999999994</v>
      </c>
      <c r="L218" s="79" t="s">
        <v>90</v>
      </c>
      <c r="M218" s="98">
        <f t="shared" si="35"/>
        <v>79210000</v>
      </c>
      <c r="N218" s="77">
        <v>32.17</v>
      </c>
      <c r="O218" s="79" t="s">
        <v>90</v>
      </c>
      <c r="P218" s="98">
        <f t="shared" si="37"/>
        <v>32170000</v>
      </c>
    </row>
    <row r="219" spans="2:16">
      <c r="B219" s="89">
        <v>1</v>
      </c>
      <c r="C219" s="93" t="s">
        <v>67</v>
      </c>
      <c r="D219" s="74">
        <f t="shared" ref="D219:D228" si="39">B219*1000/$C$5</f>
        <v>500</v>
      </c>
      <c r="E219" s="91">
        <v>2.4099999999999998E-3</v>
      </c>
      <c r="F219" s="92">
        <v>5.6169999999999995E-7</v>
      </c>
      <c r="G219" s="88">
        <f t="shared" si="36"/>
        <v>2.4105616999999997E-3</v>
      </c>
      <c r="H219" s="77">
        <v>2.21</v>
      </c>
      <c r="I219" s="79" t="s">
        <v>206</v>
      </c>
      <c r="J219" s="98">
        <f t="shared" si="38"/>
        <v>2210000000</v>
      </c>
      <c r="K219" s="77">
        <v>92.61</v>
      </c>
      <c r="L219" s="79" t="s">
        <v>90</v>
      </c>
      <c r="M219" s="98">
        <f t="shared" si="35"/>
        <v>92610000</v>
      </c>
      <c r="N219" s="77">
        <v>37.380000000000003</v>
      </c>
      <c r="O219" s="79" t="s">
        <v>90</v>
      </c>
      <c r="P219" s="98">
        <f t="shared" ref="P219:P227" si="40">N219*1000000</f>
        <v>37380000</v>
      </c>
    </row>
    <row r="220" spans="2:16">
      <c r="B220" s="89">
        <v>1.1000000000000001</v>
      </c>
      <c r="C220" s="90" t="s">
        <v>67</v>
      </c>
      <c r="D220" s="74">
        <f t="shared" si="39"/>
        <v>550</v>
      </c>
      <c r="E220" s="91">
        <v>2.32E-3</v>
      </c>
      <c r="F220" s="92">
        <v>5.1399999999999997E-7</v>
      </c>
      <c r="G220" s="88">
        <f t="shared" si="36"/>
        <v>2.3205140000000001E-3</v>
      </c>
      <c r="H220" s="77">
        <v>2.56</v>
      </c>
      <c r="I220" s="79" t="s">
        <v>206</v>
      </c>
      <c r="J220" s="98">
        <f t="shared" si="38"/>
        <v>2560000000</v>
      </c>
      <c r="K220" s="77">
        <v>105.26</v>
      </c>
      <c r="L220" s="79" t="s">
        <v>90</v>
      </c>
      <c r="M220" s="98">
        <f t="shared" si="35"/>
        <v>105260000</v>
      </c>
      <c r="N220" s="77">
        <v>42.69</v>
      </c>
      <c r="O220" s="79" t="s">
        <v>90</v>
      </c>
      <c r="P220" s="98">
        <f t="shared" si="40"/>
        <v>42690000</v>
      </c>
    </row>
    <row r="221" spans="2:16">
      <c r="B221" s="89">
        <v>1.2</v>
      </c>
      <c r="C221" s="90" t="s">
        <v>67</v>
      </c>
      <c r="D221" s="74">
        <f t="shared" si="39"/>
        <v>600</v>
      </c>
      <c r="E221" s="91">
        <v>2.2460000000000002E-3</v>
      </c>
      <c r="F221" s="92">
        <v>4.7399999999999998E-7</v>
      </c>
      <c r="G221" s="88">
        <f t="shared" si="36"/>
        <v>2.246474E-3</v>
      </c>
      <c r="H221" s="77">
        <v>2.93</v>
      </c>
      <c r="I221" s="79" t="s">
        <v>206</v>
      </c>
      <c r="J221" s="98">
        <f t="shared" si="38"/>
        <v>2930000000</v>
      </c>
      <c r="K221" s="77">
        <v>117.35</v>
      </c>
      <c r="L221" s="79" t="s">
        <v>90</v>
      </c>
      <c r="M221" s="98">
        <f t="shared" si="35"/>
        <v>117350000</v>
      </c>
      <c r="N221" s="77">
        <v>48.08</v>
      </c>
      <c r="O221" s="79" t="s">
        <v>90</v>
      </c>
      <c r="P221" s="98">
        <f t="shared" si="40"/>
        <v>48080000</v>
      </c>
    </row>
    <row r="222" spans="2:16">
      <c r="B222" s="89">
        <v>1.3</v>
      </c>
      <c r="C222" s="90" t="s">
        <v>67</v>
      </c>
      <c r="D222" s="74">
        <f t="shared" si="39"/>
        <v>650</v>
      </c>
      <c r="E222" s="91">
        <v>2.1849999999999999E-3</v>
      </c>
      <c r="F222" s="92">
        <v>4.4000000000000002E-7</v>
      </c>
      <c r="G222" s="88">
        <f t="shared" si="36"/>
        <v>2.1854399999999999E-3</v>
      </c>
      <c r="H222" s="77">
        <v>3.3</v>
      </c>
      <c r="I222" s="79" t="s">
        <v>206</v>
      </c>
      <c r="J222" s="98">
        <f t="shared" si="38"/>
        <v>3300000000</v>
      </c>
      <c r="K222" s="77">
        <v>128.94999999999999</v>
      </c>
      <c r="L222" s="79" t="s">
        <v>90</v>
      </c>
      <c r="M222" s="98">
        <f t="shared" si="35"/>
        <v>128949999.99999999</v>
      </c>
      <c r="N222" s="77">
        <v>53.51</v>
      </c>
      <c r="O222" s="79" t="s">
        <v>90</v>
      </c>
      <c r="P222" s="98">
        <f t="shared" si="40"/>
        <v>53510000</v>
      </c>
    </row>
    <row r="223" spans="2:16">
      <c r="B223" s="89">
        <v>1.4</v>
      </c>
      <c r="C223" s="90" t="s">
        <v>67</v>
      </c>
      <c r="D223" s="74">
        <f t="shared" si="39"/>
        <v>700</v>
      </c>
      <c r="E223" s="91">
        <v>2.134E-3</v>
      </c>
      <c r="F223" s="92">
        <v>4.1059999999999998E-7</v>
      </c>
      <c r="G223" s="88">
        <f t="shared" si="36"/>
        <v>2.1344106E-3</v>
      </c>
      <c r="H223" s="77">
        <v>3.69</v>
      </c>
      <c r="I223" s="79" t="s">
        <v>206</v>
      </c>
      <c r="J223" s="98">
        <f t="shared" si="38"/>
        <v>3690000000</v>
      </c>
      <c r="K223" s="77">
        <v>140.13999999999999</v>
      </c>
      <c r="L223" s="79" t="s">
        <v>90</v>
      </c>
      <c r="M223" s="98">
        <f t="shared" si="35"/>
        <v>140140000</v>
      </c>
      <c r="N223" s="77">
        <v>58.98</v>
      </c>
      <c r="O223" s="79" t="s">
        <v>90</v>
      </c>
      <c r="P223" s="98">
        <f t="shared" si="40"/>
        <v>58980000</v>
      </c>
    </row>
    <row r="224" spans="2:16">
      <c r="B224" s="89">
        <v>1.5</v>
      </c>
      <c r="C224" s="90" t="s">
        <v>67</v>
      </c>
      <c r="D224" s="74">
        <f t="shared" si="39"/>
        <v>750</v>
      </c>
      <c r="E224" s="91">
        <v>2.0899999999999998E-3</v>
      </c>
      <c r="F224" s="92">
        <v>3.8509999999999997E-7</v>
      </c>
      <c r="G224" s="88">
        <f t="shared" si="36"/>
        <v>2.0903850999999998E-3</v>
      </c>
      <c r="H224" s="77">
        <v>4.08</v>
      </c>
      <c r="I224" s="79" t="s">
        <v>206</v>
      </c>
      <c r="J224" s="98">
        <f t="shared" si="38"/>
        <v>4080000000</v>
      </c>
      <c r="K224" s="77">
        <v>150.96</v>
      </c>
      <c r="L224" s="79" t="s">
        <v>90</v>
      </c>
      <c r="M224" s="98">
        <f t="shared" si="35"/>
        <v>150960000</v>
      </c>
      <c r="N224" s="77">
        <v>64.459999999999994</v>
      </c>
      <c r="O224" s="79" t="s">
        <v>90</v>
      </c>
      <c r="P224" s="98">
        <f t="shared" si="40"/>
        <v>64459999.999999993</v>
      </c>
    </row>
    <row r="225" spans="1:16">
      <c r="B225" s="89">
        <v>1.6</v>
      </c>
      <c r="C225" s="90" t="s">
        <v>67</v>
      </c>
      <c r="D225" s="74">
        <f t="shared" si="39"/>
        <v>800</v>
      </c>
      <c r="E225" s="91">
        <v>2.0530000000000001E-3</v>
      </c>
      <c r="F225" s="92">
        <v>3.6259999999999998E-7</v>
      </c>
      <c r="G225" s="88">
        <f t="shared" si="36"/>
        <v>2.0533626000000002E-3</v>
      </c>
      <c r="H225" s="77">
        <v>4.4800000000000004</v>
      </c>
      <c r="I225" s="79" t="s">
        <v>206</v>
      </c>
      <c r="J225" s="98">
        <f t="shared" si="38"/>
        <v>4480000000</v>
      </c>
      <c r="K225" s="77">
        <v>161.44999999999999</v>
      </c>
      <c r="L225" s="79" t="s">
        <v>90</v>
      </c>
      <c r="M225" s="98">
        <f t="shared" si="35"/>
        <v>161450000</v>
      </c>
      <c r="N225" s="77">
        <v>69.94</v>
      </c>
      <c r="O225" s="79" t="s">
        <v>90</v>
      </c>
      <c r="P225" s="98">
        <f t="shared" si="40"/>
        <v>69940000</v>
      </c>
    </row>
    <row r="226" spans="1:16">
      <c r="B226" s="89">
        <v>1.7</v>
      </c>
      <c r="C226" s="90" t="s">
        <v>67</v>
      </c>
      <c r="D226" s="74">
        <f t="shared" si="39"/>
        <v>850</v>
      </c>
      <c r="E226" s="91">
        <v>2.0209999999999998E-3</v>
      </c>
      <c r="F226" s="92">
        <v>3.4260000000000001E-7</v>
      </c>
      <c r="G226" s="88">
        <f t="shared" si="36"/>
        <v>2.0213426E-3</v>
      </c>
      <c r="H226" s="77">
        <v>4.8899999999999997</v>
      </c>
      <c r="I226" s="79" t="s">
        <v>206</v>
      </c>
      <c r="J226" s="98">
        <f t="shared" si="38"/>
        <v>4890000000</v>
      </c>
      <c r="K226" s="77">
        <v>171.63</v>
      </c>
      <c r="L226" s="79" t="s">
        <v>90</v>
      </c>
      <c r="M226" s="98">
        <f t="shared" si="35"/>
        <v>171630000</v>
      </c>
      <c r="N226" s="77">
        <v>75.42</v>
      </c>
      <c r="O226" s="79" t="s">
        <v>90</v>
      </c>
      <c r="P226" s="98">
        <f t="shared" si="40"/>
        <v>75420000</v>
      </c>
    </row>
    <row r="227" spans="1:16">
      <c r="B227" s="89">
        <v>1.8</v>
      </c>
      <c r="C227" s="90" t="s">
        <v>67</v>
      </c>
      <c r="D227" s="74">
        <f t="shared" si="39"/>
        <v>900</v>
      </c>
      <c r="E227" s="91">
        <v>1.9940000000000001E-3</v>
      </c>
      <c r="F227" s="92">
        <v>3.248E-7</v>
      </c>
      <c r="G227" s="88">
        <f t="shared" si="36"/>
        <v>1.9943248000000003E-3</v>
      </c>
      <c r="H227" s="77">
        <v>5.3</v>
      </c>
      <c r="I227" s="79" t="s">
        <v>206</v>
      </c>
      <c r="J227" s="98">
        <f t="shared" si="38"/>
        <v>5300000000</v>
      </c>
      <c r="K227" s="77">
        <v>181.53</v>
      </c>
      <c r="L227" s="79" t="s">
        <v>90</v>
      </c>
      <c r="M227" s="98">
        <f t="shared" si="35"/>
        <v>181530000</v>
      </c>
      <c r="N227" s="77">
        <v>80.88</v>
      </c>
      <c r="O227" s="79" t="s">
        <v>90</v>
      </c>
      <c r="P227" s="98">
        <f t="shared" si="40"/>
        <v>80880000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39"/>
        <v>1000</v>
      </c>
      <c r="E228" s="91">
        <v>1.949E-3</v>
      </c>
      <c r="F228" s="92">
        <v>2.9439999999999999E-7</v>
      </c>
      <c r="G228" s="88">
        <f t="shared" si="36"/>
        <v>1.9492944E-3</v>
      </c>
      <c r="H228" s="77">
        <v>6.14</v>
      </c>
      <c r="I228" s="79" t="s">
        <v>206</v>
      </c>
      <c r="J228" s="98">
        <f t="shared" si="38"/>
        <v>6140000000</v>
      </c>
      <c r="K228" s="77">
        <v>217.48</v>
      </c>
      <c r="L228" s="79" t="s">
        <v>90</v>
      </c>
      <c r="M228" s="98">
        <f t="shared" si="35"/>
        <v>217480000</v>
      </c>
      <c r="N228" s="77">
        <v>91.73</v>
      </c>
      <c r="O228" s="79" t="s">
        <v>90</v>
      </c>
      <c r="P228" s="98">
        <f t="shared" ref="P228" si="41">N228*1000000</f>
        <v>91730000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9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82</v>
      </c>
      <c r="F13" s="49"/>
      <c r="G13" s="50"/>
      <c r="H13" s="50"/>
      <c r="I13" s="51"/>
      <c r="J13" s="4">
        <v>8</v>
      </c>
      <c r="K13" s="52">
        <v>4.4809000000000001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219</v>
      </c>
      <c r="C14" s="102"/>
      <c r="D14" s="21" t="s">
        <v>220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221</v>
      </c>
      <c r="C15" s="103"/>
      <c r="D15" s="101" t="s">
        <v>222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92" t="s">
        <v>59</v>
      </c>
      <c r="F18" s="193"/>
      <c r="G18" s="194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1.312E-2</v>
      </c>
      <c r="F20" s="87">
        <v>4.725E-2</v>
      </c>
      <c r="G20" s="88">
        <f>E20+F20</f>
        <v>6.037E-2</v>
      </c>
      <c r="H20" s="84">
        <v>10</v>
      </c>
      <c r="I20" s="85" t="s">
        <v>64</v>
      </c>
      <c r="J20" s="97">
        <f>H20/1000/10</f>
        <v>1E-3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1.392E-2</v>
      </c>
      <c r="F21" s="92">
        <v>4.8579999999999998E-2</v>
      </c>
      <c r="G21" s="88">
        <f t="shared" ref="G21:G84" si="3">E21+F21</f>
        <v>6.25E-2</v>
      </c>
      <c r="H21" s="89">
        <v>10</v>
      </c>
      <c r="I21" s="90" t="s">
        <v>64</v>
      </c>
      <c r="J21" s="74">
        <f t="shared" ref="J21:J84" si="4">H21/1000/10</f>
        <v>1E-3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1.4670000000000001E-2</v>
      </c>
      <c r="F22" s="92">
        <v>4.9750000000000003E-2</v>
      </c>
      <c r="G22" s="88">
        <f t="shared" si="3"/>
        <v>6.4420000000000005E-2</v>
      </c>
      <c r="H22" s="89">
        <v>11</v>
      </c>
      <c r="I22" s="90" t="s">
        <v>64</v>
      </c>
      <c r="J22" s="74">
        <f t="shared" si="4"/>
        <v>1.0999999999999998E-3</v>
      </c>
      <c r="K22" s="89">
        <v>13</v>
      </c>
      <c r="L22" s="90" t="s">
        <v>64</v>
      </c>
      <c r="M22" s="74">
        <f t="shared" si="0"/>
        <v>1.2999999999999999E-3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1.5389999999999999E-2</v>
      </c>
      <c r="F23" s="92">
        <v>5.0779999999999999E-2</v>
      </c>
      <c r="G23" s="88">
        <f t="shared" si="3"/>
        <v>6.6169999999999993E-2</v>
      </c>
      <c r="H23" s="89">
        <v>12</v>
      </c>
      <c r="I23" s="90" t="s">
        <v>64</v>
      </c>
      <c r="J23" s="74">
        <f t="shared" si="4"/>
        <v>1.2000000000000001E-3</v>
      </c>
      <c r="K23" s="89">
        <v>13</v>
      </c>
      <c r="L23" s="90" t="s">
        <v>64</v>
      </c>
      <c r="M23" s="74">
        <f t="shared" si="0"/>
        <v>1.2999999999999999E-3</v>
      </c>
      <c r="N23" s="89">
        <v>10</v>
      </c>
      <c r="O23" s="90" t="s">
        <v>64</v>
      </c>
      <c r="P23" s="74">
        <f t="shared" si="1"/>
        <v>1E-3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1.6070000000000001E-2</v>
      </c>
      <c r="F24" s="92">
        <v>5.1700000000000003E-2</v>
      </c>
      <c r="G24" s="88">
        <f t="shared" si="3"/>
        <v>6.7769999999999997E-2</v>
      </c>
      <c r="H24" s="89">
        <v>13</v>
      </c>
      <c r="I24" s="90" t="s">
        <v>64</v>
      </c>
      <c r="J24" s="74">
        <f t="shared" si="4"/>
        <v>1.2999999999999999E-3</v>
      </c>
      <c r="K24" s="89">
        <v>14</v>
      </c>
      <c r="L24" s="90" t="s">
        <v>64</v>
      </c>
      <c r="M24" s="74">
        <f t="shared" si="0"/>
        <v>1.4E-3</v>
      </c>
      <c r="N24" s="89">
        <v>11</v>
      </c>
      <c r="O24" s="90" t="s">
        <v>64</v>
      </c>
      <c r="P24" s="74">
        <f t="shared" si="1"/>
        <v>1.0999999999999998E-3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1.6729999999999998E-2</v>
      </c>
      <c r="F25" s="92">
        <v>5.2519999999999997E-2</v>
      </c>
      <c r="G25" s="88">
        <f t="shared" si="3"/>
        <v>6.9249999999999992E-2</v>
      </c>
      <c r="H25" s="89">
        <v>14</v>
      </c>
      <c r="I25" s="90" t="s">
        <v>64</v>
      </c>
      <c r="J25" s="74">
        <f t="shared" si="4"/>
        <v>1.4E-3</v>
      </c>
      <c r="K25" s="89">
        <v>15</v>
      </c>
      <c r="L25" s="90" t="s">
        <v>64</v>
      </c>
      <c r="M25" s="74">
        <f t="shared" si="0"/>
        <v>1.5E-3</v>
      </c>
      <c r="N25" s="89">
        <v>11</v>
      </c>
      <c r="O25" s="90" t="s">
        <v>64</v>
      </c>
      <c r="P25" s="74">
        <f t="shared" si="1"/>
        <v>1.0999999999999998E-3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1.736E-2</v>
      </c>
      <c r="F26" s="92">
        <v>5.3249999999999999E-2</v>
      </c>
      <c r="G26" s="88">
        <f t="shared" si="3"/>
        <v>7.0610000000000006E-2</v>
      </c>
      <c r="H26" s="89">
        <v>14</v>
      </c>
      <c r="I26" s="90" t="s">
        <v>64</v>
      </c>
      <c r="J26" s="74">
        <f t="shared" si="4"/>
        <v>1.4E-3</v>
      </c>
      <c r="K26" s="89">
        <v>16</v>
      </c>
      <c r="L26" s="90" t="s">
        <v>64</v>
      </c>
      <c r="M26" s="74">
        <f t="shared" si="0"/>
        <v>1.6000000000000001E-3</v>
      </c>
      <c r="N26" s="89">
        <v>12</v>
      </c>
      <c r="O26" s="90" t="s">
        <v>64</v>
      </c>
      <c r="P26" s="74">
        <f t="shared" si="1"/>
        <v>1.2000000000000001E-3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1.797E-2</v>
      </c>
      <c r="F27" s="92">
        <v>5.391E-2</v>
      </c>
      <c r="G27" s="88">
        <f t="shared" si="3"/>
        <v>7.1879999999999999E-2</v>
      </c>
      <c r="H27" s="89">
        <v>15</v>
      </c>
      <c r="I27" s="90" t="s">
        <v>64</v>
      </c>
      <c r="J27" s="74">
        <f t="shared" si="4"/>
        <v>1.5E-3</v>
      </c>
      <c r="K27" s="89">
        <v>17</v>
      </c>
      <c r="L27" s="90" t="s">
        <v>64</v>
      </c>
      <c r="M27" s="74">
        <f t="shared" si="0"/>
        <v>1.7000000000000001E-3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1.856E-2</v>
      </c>
      <c r="F28" s="92">
        <v>5.4510000000000003E-2</v>
      </c>
      <c r="G28" s="88">
        <f t="shared" si="3"/>
        <v>7.3069999999999996E-2</v>
      </c>
      <c r="H28" s="89">
        <v>16</v>
      </c>
      <c r="I28" s="90" t="s">
        <v>64</v>
      </c>
      <c r="J28" s="74">
        <f t="shared" si="4"/>
        <v>1.6000000000000001E-3</v>
      </c>
      <c r="K28" s="89">
        <v>17</v>
      </c>
      <c r="L28" s="90" t="s">
        <v>64</v>
      </c>
      <c r="M28" s="74">
        <f t="shared" si="0"/>
        <v>1.7000000000000001E-3</v>
      </c>
      <c r="N28" s="89">
        <v>13</v>
      </c>
      <c r="O28" s="90" t="s">
        <v>64</v>
      </c>
      <c r="P28" s="74">
        <f t="shared" si="1"/>
        <v>1.2999999999999999E-3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1.968E-2</v>
      </c>
      <c r="F29" s="92">
        <v>5.5559999999999998E-2</v>
      </c>
      <c r="G29" s="88">
        <f t="shared" si="3"/>
        <v>7.5240000000000001E-2</v>
      </c>
      <c r="H29" s="89">
        <v>17</v>
      </c>
      <c r="I29" s="90" t="s">
        <v>64</v>
      </c>
      <c r="J29" s="74">
        <f t="shared" si="4"/>
        <v>1.7000000000000001E-3</v>
      </c>
      <c r="K29" s="89">
        <v>19</v>
      </c>
      <c r="L29" s="90" t="s">
        <v>64</v>
      </c>
      <c r="M29" s="74">
        <f t="shared" si="0"/>
        <v>1.9E-3</v>
      </c>
      <c r="N29" s="89">
        <v>14</v>
      </c>
      <c r="O29" s="90" t="s">
        <v>64</v>
      </c>
      <c r="P29" s="74">
        <f t="shared" si="1"/>
        <v>1.4E-3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2.0750000000000001E-2</v>
      </c>
      <c r="F30" s="92">
        <v>5.6430000000000001E-2</v>
      </c>
      <c r="G30" s="88">
        <f t="shared" si="3"/>
        <v>7.7179999999999999E-2</v>
      </c>
      <c r="H30" s="89">
        <v>19</v>
      </c>
      <c r="I30" s="90" t="s">
        <v>64</v>
      </c>
      <c r="J30" s="74">
        <f t="shared" si="4"/>
        <v>1.9E-3</v>
      </c>
      <c r="K30" s="89">
        <v>20</v>
      </c>
      <c r="L30" s="90" t="s">
        <v>64</v>
      </c>
      <c r="M30" s="74">
        <f t="shared" si="0"/>
        <v>2E-3</v>
      </c>
      <c r="N30" s="89">
        <v>15</v>
      </c>
      <c r="O30" s="90" t="s">
        <v>64</v>
      </c>
      <c r="P30" s="74">
        <f t="shared" si="1"/>
        <v>1.5E-3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2.1760000000000002E-2</v>
      </c>
      <c r="F31" s="92">
        <v>5.7160000000000002E-2</v>
      </c>
      <c r="G31" s="88">
        <f t="shared" si="3"/>
        <v>7.8920000000000004E-2</v>
      </c>
      <c r="H31" s="89">
        <v>20</v>
      </c>
      <c r="I31" s="90" t="s">
        <v>64</v>
      </c>
      <c r="J31" s="74">
        <f t="shared" si="4"/>
        <v>2E-3</v>
      </c>
      <c r="K31" s="89">
        <v>21</v>
      </c>
      <c r="L31" s="90" t="s">
        <v>64</v>
      </c>
      <c r="M31" s="74">
        <f t="shared" si="0"/>
        <v>2.1000000000000003E-3</v>
      </c>
      <c r="N31" s="89">
        <v>16</v>
      </c>
      <c r="O31" s="90" t="s">
        <v>64</v>
      </c>
      <c r="P31" s="74">
        <f t="shared" si="1"/>
        <v>1.6000000000000001E-3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2.273E-2</v>
      </c>
      <c r="F32" s="92">
        <v>5.7779999999999998E-2</v>
      </c>
      <c r="G32" s="88">
        <f t="shared" si="3"/>
        <v>8.0509999999999998E-2</v>
      </c>
      <c r="H32" s="89">
        <v>22</v>
      </c>
      <c r="I32" s="90" t="s">
        <v>64</v>
      </c>
      <c r="J32" s="74">
        <f t="shared" si="4"/>
        <v>2.1999999999999997E-3</v>
      </c>
      <c r="K32" s="89">
        <v>23</v>
      </c>
      <c r="L32" s="90" t="s">
        <v>64</v>
      </c>
      <c r="M32" s="74">
        <f t="shared" si="0"/>
        <v>2.3E-3</v>
      </c>
      <c r="N32" s="89">
        <v>17</v>
      </c>
      <c r="O32" s="90" t="s">
        <v>64</v>
      </c>
      <c r="P32" s="74">
        <f t="shared" si="1"/>
        <v>1.7000000000000001E-3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2.3650000000000001E-2</v>
      </c>
      <c r="F33" s="92">
        <v>5.8299999999999998E-2</v>
      </c>
      <c r="G33" s="88">
        <f t="shared" si="3"/>
        <v>8.1949999999999995E-2</v>
      </c>
      <c r="H33" s="89">
        <v>23</v>
      </c>
      <c r="I33" s="90" t="s">
        <v>64</v>
      </c>
      <c r="J33" s="74">
        <f t="shared" si="4"/>
        <v>2.3E-3</v>
      </c>
      <c r="K33" s="89">
        <v>24</v>
      </c>
      <c r="L33" s="90" t="s">
        <v>64</v>
      </c>
      <c r="M33" s="74">
        <f t="shared" si="0"/>
        <v>2.4000000000000002E-3</v>
      </c>
      <c r="N33" s="89">
        <v>18</v>
      </c>
      <c r="O33" s="90" t="s">
        <v>64</v>
      </c>
      <c r="P33" s="74">
        <f t="shared" si="1"/>
        <v>1.8E-3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2.4549999999999999E-2</v>
      </c>
      <c r="F34" s="92">
        <v>5.8749999999999997E-2</v>
      </c>
      <c r="G34" s="88">
        <f t="shared" si="3"/>
        <v>8.3299999999999999E-2</v>
      </c>
      <c r="H34" s="89">
        <v>24</v>
      </c>
      <c r="I34" s="90" t="s">
        <v>64</v>
      </c>
      <c r="J34" s="74">
        <f t="shared" si="4"/>
        <v>2.4000000000000002E-3</v>
      </c>
      <c r="K34" s="89">
        <v>25</v>
      </c>
      <c r="L34" s="90" t="s">
        <v>64</v>
      </c>
      <c r="M34" s="74">
        <f t="shared" si="0"/>
        <v>2.5000000000000001E-3</v>
      </c>
      <c r="N34" s="89">
        <v>19</v>
      </c>
      <c r="O34" s="90" t="s">
        <v>64</v>
      </c>
      <c r="P34" s="74">
        <f t="shared" si="1"/>
        <v>1.9E-3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2.6239999999999999E-2</v>
      </c>
      <c r="F35" s="92">
        <v>5.9450000000000003E-2</v>
      </c>
      <c r="G35" s="88">
        <f t="shared" si="3"/>
        <v>8.5690000000000002E-2</v>
      </c>
      <c r="H35" s="89">
        <v>27</v>
      </c>
      <c r="I35" s="90" t="s">
        <v>64</v>
      </c>
      <c r="J35" s="74">
        <f t="shared" si="4"/>
        <v>2.7000000000000001E-3</v>
      </c>
      <c r="K35" s="89">
        <v>28</v>
      </c>
      <c r="L35" s="90" t="s">
        <v>64</v>
      </c>
      <c r="M35" s="74">
        <f t="shared" si="0"/>
        <v>2.8E-3</v>
      </c>
      <c r="N35" s="89">
        <v>21</v>
      </c>
      <c r="O35" s="90" t="s">
        <v>64</v>
      </c>
      <c r="P35" s="74">
        <f t="shared" si="1"/>
        <v>2.1000000000000003E-3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2.7830000000000001E-2</v>
      </c>
      <c r="F36" s="92">
        <v>5.9950000000000003E-2</v>
      </c>
      <c r="G36" s="88">
        <f t="shared" si="3"/>
        <v>8.7779999999999997E-2</v>
      </c>
      <c r="H36" s="89">
        <v>30</v>
      </c>
      <c r="I36" s="90" t="s">
        <v>64</v>
      </c>
      <c r="J36" s="74">
        <f t="shared" si="4"/>
        <v>3.0000000000000001E-3</v>
      </c>
      <c r="K36" s="89">
        <v>30</v>
      </c>
      <c r="L36" s="90" t="s">
        <v>64</v>
      </c>
      <c r="M36" s="74">
        <f t="shared" si="0"/>
        <v>3.0000000000000001E-3</v>
      </c>
      <c r="N36" s="89">
        <v>23</v>
      </c>
      <c r="O36" s="90" t="s">
        <v>64</v>
      </c>
      <c r="P36" s="74">
        <f t="shared" si="1"/>
        <v>2.3E-3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2.9340000000000001E-2</v>
      </c>
      <c r="F37" s="92">
        <v>6.0310000000000002E-2</v>
      </c>
      <c r="G37" s="88">
        <f t="shared" si="3"/>
        <v>8.9650000000000007E-2</v>
      </c>
      <c r="H37" s="89">
        <v>33</v>
      </c>
      <c r="I37" s="90" t="s">
        <v>64</v>
      </c>
      <c r="J37" s="74">
        <f t="shared" si="4"/>
        <v>3.3E-3</v>
      </c>
      <c r="K37" s="89">
        <v>33</v>
      </c>
      <c r="L37" s="90" t="s">
        <v>64</v>
      </c>
      <c r="M37" s="74">
        <f t="shared" si="0"/>
        <v>3.3E-3</v>
      </c>
      <c r="N37" s="89">
        <v>25</v>
      </c>
      <c r="O37" s="90" t="s">
        <v>64</v>
      </c>
      <c r="P37" s="74">
        <f t="shared" si="1"/>
        <v>2.5000000000000001E-3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3.0769999999999999E-2</v>
      </c>
      <c r="F38" s="92">
        <v>6.055E-2</v>
      </c>
      <c r="G38" s="88">
        <f t="shared" si="3"/>
        <v>9.1319999999999998E-2</v>
      </c>
      <c r="H38" s="89">
        <v>36</v>
      </c>
      <c r="I38" s="90" t="s">
        <v>64</v>
      </c>
      <c r="J38" s="74">
        <f t="shared" si="4"/>
        <v>3.5999999999999999E-3</v>
      </c>
      <c r="K38" s="89">
        <v>35</v>
      </c>
      <c r="L38" s="90" t="s">
        <v>64</v>
      </c>
      <c r="M38" s="74">
        <f t="shared" si="0"/>
        <v>3.5000000000000005E-3</v>
      </c>
      <c r="N38" s="89">
        <v>26</v>
      </c>
      <c r="O38" s="90" t="s">
        <v>64</v>
      </c>
      <c r="P38" s="74">
        <f t="shared" si="1"/>
        <v>2.5999999999999999E-3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3.2140000000000002E-2</v>
      </c>
      <c r="F39" s="92">
        <v>6.0699999999999997E-2</v>
      </c>
      <c r="G39" s="88">
        <f t="shared" si="3"/>
        <v>9.2840000000000006E-2</v>
      </c>
      <c r="H39" s="89">
        <v>38</v>
      </c>
      <c r="I39" s="90" t="s">
        <v>64</v>
      </c>
      <c r="J39" s="74">
        <f t="shared" si="4"/>
        <v>3.8E-3</v>
      </c>
      <c r="K39" s="89">
        <v>38</v>
      </c>
      <c r="L39" s="90" t="s">
        <v>64</v>
      </c>
      <c r="M39" s="74">
        <f t="shared" si="0"/>
        <v>3.8E-3</v>
      </c>
      <c r="N39" s="89">
        <v>28</v>
      </c>
      <c r="O39" s="90" t="s">
        <v>64</v>
      </c>
      <c r="P39" s="74">
        <f t="shared" si="1"/>
        <v>2.8E-3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3.3450000000000001E-2</v>
      </c>
      <c r="F40" s="92">
        <v>6.0769999999999998E-2</v>
      </c>
      <c r="G40" s="88">
        <f t="shared" si="3"/>
        <v>9.4219999999999998E-2</v>
      </c>
      <c r="H40" s="89">
        <v>41</v>
      </c>
      <c r="I40" s="90" t="s">
        <v>64</v>
      </c>
      <c r="J40" s="74">
        <f t="shared" si="4"/>
        <v>4.1000000000000003E-3</v>
      </c>
      <c r="K40" s="89">
        <v>40</v>
      </c>
      <c r="L40" s="90" t="s">
        <v>64</v>
      </c>
      <c r="M40" s="74">
        <f t="shared" si="0"/>
        <v>4.0000000000000001E-3</v>
      </c>
      <c r="N40" s="89">
        <v>30</v>
      </c>
      <c r="O40" s="90" t="s">
        <v>64</v>
      </c>
      <c r="P40" s="74">
        <f t="shared" si="1"/>
        <v>3.0000000000000001E-3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3.4720000000000001E-2</v>
      </c>
      <c r="F41" s="92">
        <v>6.0789999999999997E-2</v>
      </c>
      <c r="G41" s="88">
        <f t="shared" si="3"/>
        <v>9.5509999999999998E-2</v>
      </c>
      <c r="H41" s="89">
        <v>44</v>
      </c>
      <c r="I41" s="90" t="s">
        <v>64</v>
      </c>
      <c r="J41" s="74">
        <f t="shared" si="4"/>
        <v>4.3999999999999994E-3</v>
      </c>
      <c r="K41" s="89">
        <v>42</v>
      </c>
      <c r="L41" s="90" t="s">
        <v>64</v>
      </c>
      <c r="M41" s="74">
        <f t="shared" si="0"/>
        <v>4.2000000000000006E-3</v>
      </c>
      <c r="N41" s="89">
        <v>31</v>
      </c>
      <c r="O41" s="90" t="s">
        <v>64</v>
      </c>
      <c r="P41" s="74">
        <f t="shared" si="1"/>
        <v>3.0999999999999999E-3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3.5929999999999997E-2</v>
      </c>
      <c r="F42" s="92">
        <v>6.0749999999999998E-2</v>
      </c>
      <c r="G42" s="88">
        <f t="shared" si="3"/>
        <v>9.6679999999999988E-2</v>
      </c>
      <c r="H42" s="89">
        <v>46</v>
      </c>
      <c r="I42" s="90" t="s">
        <v>64</v>
      </c>
      <c r="J42" s="74">
        <f t="shared" si="4"/>
        <v>4.5999999999999999E-3</v>
      </c>
      <c r="K42" s="89">
        <v>44</v>
      </c>
      <c r="L42" s="90" t="s">
        <v>64</v>
      </c>
      <c r="M42" s="74">
        <f t="shared" si="0"/>
        <v>4.3999999999999994E-3</v>
      </c>
      <c r="N42" s="89">
        <v>33</v>
      </c>
      <c r="O42" s="90" t="s">
        <v>64</v>
      </c>
      <c r="P42" s="74">
        <f t="shared" si="1"/>
        <v>3.3E-3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3.7109999999999997E-2</v>
      </c>
      <c r="F43" s="92">
        <v>6.0679999999999998E-2</v>
      </c>
      <c r="G43" s="88">
        <f t="shared" si="3"/>
        <v>9.7789999999999988E-2</v>
      </c>
      <c r="H43" s="89">
        <v>49</v>
      </c>
      <c r="I43" s="90" t="s">
        <v>64</v>
      </c>
      <c r="J43" s="74">
        <f t="shared" si="4"/>
        <v>4.8999999999999998E-3</v>
      </c>
      <c r="K43" s="89">
        <v>47</v>
      </c>
      <c r="L43" s="90" t="s">
        <v>64</v>
      </c>
      <c r="M43" s="74">
        <f t="shared" si="0"/>
        <v>4.7000000000000002E-3</v>
      </c>
      <c r="N43" s="89">
        <v>35</v>
      </c>
      <c r="O43" s="90" t="s">
        <v>64</v>
      </c>
      <c r="P43" s="74">
        <f t="shared" si="1"/>
        <v>3.5000000000000005E-3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3.8260000000000002E-2</v>
      </c>
      <c r="F44" s="92">
        <v>6.0580000000000002E-2</v>
      </c>
      <c r="G44" s="88">
        <f t="shared" si="3"/>
        <v>9.8840000000000011E-2</v>
      </c>
      <c r="H44" s="89">
        <v>52</v>
      </c>
      <c r="I44" s="90" t="s">
        <v>64</v>
      </c>
      <c r="J44" s="74">
        <f t="shared" si="4"/>
        <v>5.1999999999999998E-3</v>
      </c>
      <c r="K44" s="89">
        <v>49</v>
      </c>
      <c r="L44" s="90" t="s">
        <v>64</v>
      </c>
      <c r="M44" s="74">
        <f t="shared" si="0"/>
        <v>4.8999999999999998E-3</v>
      </c>
      <c r="N44" s="89">
        <v>37</v>
      </c>
      <c r="O44" s="90" t="s">
        <v>64</v>
      </c>
      <c r="P44" s="74">
        <f t="shared" si="1"/>
        <v>3.6999999999999997E-3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3.9359999999999999E-2</v>
      </c>
      <c r="F45" s="92">
        <v>6.0449999999999997E-2</v>
      </c>
      <c r="G45" s="88">
        <f t="shared" si="3"/>
        <v>9.9809999999999996E-2</v>
      </c>
      <c r="H45" s="89">
        <v>55</v>
      </c>
      <c r="I45" s="90" t="s">
        <v>64</v>
      </c>
      <c r="J45" s="74">
        <f t="shared" si="4"/>
        <v>5.4999999999999997E-3</v>
      </c>
      <c r="K45" s="89">
        <v>51</v>
      </c>
      <c r="L45" s="90" t="s">
        <v>64</v>
      </c>
      <c r="M45" s="74">
        <f t="shared" si="0"/>
        <v>5.0999999999999995E-3</v>
      </c>
      <c r="N45" s="89">
        <v>38</v>
      </c>
      <c r="O45" s="90" t="s">
        <v>64</v>
      </c>
      <c r="P45" s="74">
        <f t="shared" si="1"/>
        <v>3.8E-3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4.1489999999999999E-2</v>
      </c>
      <c r="F46" s="92">
        <v>6.012E-2</v>
      </c>
      <c r="G46" s="88">
        <f t="shared" si="3"/>
        <v>0.10161000000000001</v>
      </c>
      <c r="H46" s="89">
        <v>60</v>
      </c>
      <c r="I46" s="90" t="s">
        <v>64</v>
      </c>
      <c r="J46" s="74">
        <f t="shared" si="4"/>
        <v>6.0000000000000001E-3</v>
      </c>
      <c r="K46" s="89">
        <v>55</v>
      </c>
      <c r="L46" s="90" t="s">
        <v>64</v>
      </c>
      <c r="M46" s="74">
        <f t="shared" si="0"/>
        <v>5.4999999999999997E-3</v>
      </c>
      <c r="N46" s="89">
        <v>42</v>
      </c>
      <c r="O46" s="90" t="s">
        <v>64</v>
      </c>
      <c r="P46" s="74">
        <f t="shared" si="1"/>
        <v>4.2000000000000006E-3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4.4010000000000001E-2</v>
      </c>
      <c r="F47" s="92">
        <v>5.9630000000000002E-2</v>
      </c>
      <c r="G47" s="88">
        <f t="shared" si="3"/>
        <v>0.10364000000000001</v>
      </c>
      <c r="H47" s="89">
        <v>67</v>
      </c>
      <c r="I47" s="90" t="s">
        <v>64</v>
      </c>
      <c r="J47" s="74">
        <f t="shared" si="4"/>
        <v>6.7000000000000002E-3</v>
      </c>
      <c r="K47" s="89">
        <v>61</v>
      </c>
      <c r="L47" s="90" t="s">
        <v>64</v>
      </c>
      <c r="M47" s="74">
        <f t="shared" si="0"/>
        <v>6.0999999999999995E-3</v>
      </c>
      <c r="N47" s="89">
        <v>46</v>
      </c>
      <c r="O47" s="90" t="s">
        <v>64</v>
      </c>
      <c r="P47" s="74">
        <f t="shared" si="1"/>
        <v>4.5999999999999999E-3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4.6390000000000001E-2</v>
      </c>
      <c r="F48" s="92">
        <v>5.9069999999999998E-2</v>
      </c>
      <c r="G48" s="88">
        <f t="shared" si="3"/>
        <v>0.10546</v>
      </c>
      <c r="H48" s="89">
        <v>74</v>
      </c>
      <c r="I48" s="90" t="s">
        <v>64</v>
      </c>
      <c r="J48" s="74">
        <f t="shared" si="4"/>
        <v>7.3999999999999995E-3</v>
      </c>
      <c r="K48" s="89">
        <v>66</v>
      </c>
      <c r="L48" s="90" t="s">
        <v>64</v>
      </c>
      <c r="M48" s="74">
        <f t="shared" si="0"/>
        <v>6.6E-3</v>
      </c>
      <c r="N48" s="89">
        <v>50</v>
      </c>
      <c r="O48" s="90" t="s">
        <v>64</v>
      </c>
      <c r="P48" s="74">
        <f t="shared" si="1"/>
        <v>5.0000000000000001E-3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4.8660000000000002E-2</v>
      </c>
      <c r="F49" s="92">
        <v>5.8470000000000001E-2</v>
      </c>
      <c r="G49" s="88">
        <f t="shared" si="3"/>
        <v>0.10713</v>
      </c>
      <c r="H49" s="89">
        <v>80</v>
      </c>
      <c r="I49" s="90" t="s">
        <v>64</v>
      </c>
      <c r="J49" s="74">
        <f t="shared" si="4"/>
        <v>8.0000000000000002E-3</v>
      </c>
      <c r="K49" s="89">
        <v>71</v>
      </c>
      <c r="L49" s="90" t="s">
        <v>64</v>
      </c>
      <c r="M49" s="74">
        <f t="shared" si="0"/>
        <v>7.0999999999999995E-3</v>
      </c>
      <c r="N49" s="89">
        <v>53</v>
      </c>
      <c r="O49" s="90" t="s">
        <v>64</v>
      </c>
      <c r="P49" s="74">
        <f t="shared" si="1"/>
        <v>5.3E-3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5.0819999999999997E-2</v>
      </c>
      <c r="F50" s="92">
        <v>5.7849999999999999E-2</v>
      </c>
      <c r="G50" s="88">
        <f t="shared" si="3"/>
        <v>0.10866999999999999</v>
      </c>
      <c r="H50" s="89">
        <v>87</v>
      </c>
      <c r="I50" s="90" t="s">
        <v>64</v>
      </c>
      <c r="J50" s="74">
        <f t="shared" si="4"/>
        <v>8.6999999999999994E-3</v>
      </c>
      <c r="K50" s="89">
        <v>76</v>
      </c>
      <c r="L50" s="90" t="s">
        <v>64</v>
      </c>
      <c r="M50" s="74">
        <f t="shared" si="0"/>
        <v>7.6E-3</v>
      </c>
      <c r="N50" s="89">
        <v>57</v>
      </c>
      <c r="O50" s="90" t="s">
        <v>64</v>
      </c>
      <c r="P50" s="74">
        <f t="shared" si="1"/>
        <v>5.7000000000000002E-3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5.289E-2</v>
      </c>
      <c r="F51" s="92">
        <v>5.7209999999999997E-2</v>
      </c>
      <c r="G51" s="88">
        <f t="shared" si="3"/>
        <v>0.1101</v>
      </c>
      <c r="H51" s="89">
        <v>94</v>
      </c>
      <c r="I51" s="90" t="s">
        <v>64</v>
      </c>
      <c r="J51" s="74">
        <f t="shared" si="4"/>
        <v>9.4000000000000004E-3</v>
      </c>
      <c r="K51" s="89">
        <v>81</v>
      </c>
      <c r="L51" s="90" t="s">
        <v>64</v>
      </c>
      <c r="M51" s="74">
        <f t="shared" si="0"/>
        <v>8.0999999999999996E-3</v>
      </c>
      <c r="N51" s="89">
        <v>61</v>
      </c>
      <c r="O51" s="90" t="s">
        <v>64</v>
      </c>
      <c r="P51" s="74">
        <f t="shared" si="1"/>
        <v>6.0999999999999995E-3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5.4890000000000001E-2</v>
      </c>
      <c r="F52" s="92">
        <v>5.6570000000000002E-2</v>
      </c>
      <c r="G52" s="88">
        <f t="shared" si="3"/>
        <v>0.11146</v>
      </c>
      <c r="H52" s="89">
        <v>101</v>
      </c>
      <c r="I52" s="90" t="s">
        <v>64</v>
      </c>
      <c r="J52" s="74">
        <f t="shared" si="4"/>
        <v>1.0100000000000001E-2</v>
      </c>
      <c r="K52" s="89">
        <v>86</v>
      </c>
      <c r="L52" s="90" t="s">
        <v>64</v>
      </c>
      <c r="M52" s="74">
        <f t="shared" si="0"/>
        <v>8.6E-3</v>
      </c>
      <c r="N52" s="89">
        <v>65</v>
      </c>
      <c r="O52" s="90" t="s">
        <v>64</v>
      </c>
      <c r="P52" s="74">
        <f t="shared" si="1"/>
        <v>6.5000000000000006E-3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5.6820000000000002E-2</v>
      </c>
      <c r="F53" s="92">
        <v>5.5930000000000001E-2</v>
      </c>
      <c r="G53" s="88">
        <f t="shared" si="3"/>
        <v>0.11275</v>
      </c>
      <c r="H53" s="89">
        <v>108</v>
      </c>
      <c r="I53" s="90" t="s">
        <v>64</v>
      </c>
      <c r="J53" s="74">
        <f t="shared" si="4"/>
        <v>1.0800000000000001E-2</v>
      </c>
      <c r="K53" s="89">
        <v>90</v>
      </c>
      <c r="L53" s="90" t="s">
        <v>64</v>
      </c>
      <c r="M53" s="74">
        <f t="shared" si="0"/>
        <v>8.9999999999999993E-3</v>
      </c>
      <c r="N53" s="89">
        <v>69</v>
      </c>
      <c r="O53" s="90" t="s">
        <v>64</v>
      </c>
      <c r="P53" s="74">
        <f t="shared" si="1"/>
        <v>6.9000000000000008E-3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5.8680000000000003E-2</v>
      </c>
      <c r="F54" s="92">
        <v>5.5289999999999999E-2</v>
      </c>
      <c r="G54" s="88">
        <f t="shared" si="3"/>
        <v>0.11397</v>
      </c>
      <c r="H54" s="89">
        <v>115</v>
      </c>
      <c r="I54" s="90" t="s">
        <v>64</v>
      </c>
      <c r="J54" s="74">
        <f t="shared" si="4"/>
        <v>1.15E-2</v>
      </c>
      <c r="K54" s="89">
        <v>95</v>
      </c>
      <c r="L54" s="90" t="s">
        <v>64</v>
      </c>
      <c r="M54" s="74">
        <f t="shared" si="0"/>
        <v>9.4999999999999998E-3</v>
      </c>
      <c r="N54" s="89">
        <v>72</v>
      </c>
      <c r="O54" s="90" t="s">
        <v>64</v>
      </c>
      <c r="P54" s="74">
        <f t="shared" si="1"/>
        <v>7.1999999999999998E-3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6.2239999999999997E-2</v>
      </c>
      <c r="F55" s="92">
        <v>5.4039999999999998E-2</v>
      </c>
      <c r="G55" s="88">
        <f t="shared" si="3"/>
        <v>0.11627999999999999</v>
      </c>
      <c r="H55" s="89">
        <v>129</v>
      </c>
      <c r="I55" s="90" t="s">
        <v>64</v>
      </c>
      <c r="J55" s="74">
        <f t="shared" si="4"/>
        <v>1.29E-2</v>
      </c>
      <c r="K55" s="89">
        <v>104</v>
      </c>
      <c r="L55" s="90" t="s">
        <v>64</v>
      </c>
      <c r="M55" s="74">
        <f t="shared" si="0"/>
        <v>1.04E-2</v>
      </c>
      <c r="N55" s="89">
        <v>80</v>
      </c>
      <c r="O55" s="90" t="s">
        <v>64</v>
      </c>
      <c r="P55" s="74">
        <f t="shared" si="1"/>
        <v>8.0000000000000002E-3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6.5610000000000002E-2</v>
      </c>
      <c r="F56" s="92">
        <v>5.2819999999999999E-2</v>
      </c>
      <c r="G56" s="88">
        <f t="shared" si="3"/>
        <v>0.11843000000000001</v>
      </c>
      <c r="H56" s="89">
        <v>143</v>
      </c>
      <c r="I56" s="90" t="s">
        <v>64</v>
      </c>
      <c r="J56" s="74">
        <f t="shared" si="4"/>
        <v>1.4299999999999998E-2</v>
      </c>
      <c r="K56" s="89">
        <v>113</v>
      </c>
      <c r="L56" s="90" t="s">
        <v>64</v>
      </c>
      <c r="M56" s="74">
        <f t="shared" si="0"/>
        <v>1.1300000000000001E-2</v>
      </c>
      <c r="N56" s="89">
        <v>87</v>
      </c>
      <c r="O56" s="90" t="s">
        <v>64</v>
      </c>
      <c r="P56" s="74">
        <f t="shared" si="1"/>
        <v>8.6999999999999994E-3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6.8809999999999996E-2</v>
      </c>
      <c r="F57" s="92">
        <v>5.1650000000000001E-2</v>
      </c>
      <c r="G57" s="88">
        <f t="shared" si="3"/>
        <v>0.12046</v>
      </c>
      <c r="H57" s="89">
        <v>157</v>
      </c>
      <c r="I57" s="90" t="s">
        <v>64</v>
      </c>
      <c r="J57" s="74">
        <f t="shared" si="4"/>
        <v>1.5699999999999999E-2</v>
      </c>
      <c r="K57" s="89">
        <v>122</v>
      </c>
      <c r="L57" s="90" t="s">
        <v>64</v>
      </c>
      <c r="M57" s="74">
        <f t="shared" si="0"/>
        <v>1.2199999999999999E-2</v>
      </c>
      <c r="N57" s="89">
        <v>94</v>
      </c>
      <c r="O57" s="90" t="s">
        <v>64</v>
      </c>
      <c r="P57" s="74">
        <f t="shared" si="1"/>
        <v>9.4000000000000004E-3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7.1870000000000003E-2</v>
      </c>
      <c r="F58" s="92">
        <v>5.0540000000000002E-2</v>
      </c>
      <c r="G58" s="88">
        <f t="shared" si="3"/>
        <v>0.12241</v>
      </c>
      <c r="H58" s="89">
        <v>171</v>
      </c>
      <c r="I58" s="90" t="s">
        <v>64</v>
      </c>
      <c r="J58" s="74">
        <f t="shared" si="4"/>
        <v>1.7100000000000001E-2</v>
      </c>
      <c r="K58" s="89">
        <v>131</v>
      </c>
      <c r="L58" s="90" t="s">
        <v>64</v>
      </c>
      <c r="M58" s="74">
        <f t="shared" si="0"/>
        <v>1.3100000000000001E-2</v>
      </c>
      <c r="N58" s="89">
        <v>101</v>
      </c>
      <c r="O58" s="90" t="s">
        <v>64</v>
      </c>
      <c r="P58" s="74">
        <f t="shared" si="1"/>
        <v>1.0100000000000001E-2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7.4800000000000005E-2</v>
      </c>
      <c r="F59" s="92">
        <v>4.9459999999999997E-2</v>
      </c>
      <c r="G59" s="88">
        <f t="shared" si="3"/>
        <v>0.12426000000000001</v>
      </c>
      <c r="H59" s="89">
        <v>185</v>
      </c>
      <c r="I59" s="90" t="s">
        <v>64</v>
      </c>
      <c r="J59" s="74">
        <f t="shared" si="4"/>
        <v>1.8499999999999999E-2</v>
      </c>
      <c r="K59" s="89">
        <v>139</v>
      </c>
      <c r="L59" s="90" t="s">
        <v>64</v>
      </c>
      <c r="M59" s="74">
        <f t="shared" si="0"/>
        <v>1.3900000000000001E-2</v>
      </c>
      <c r="N59" s="89">
        <v>108</v>
      </c>
      <c r="O59" s="90" t="s">
        <v>64</v>
      </c>
      <c r="P59" s="74">
        <f t="shared" si="1"/>
        <v>1.0800000000000001E-2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7.7630000000000005E-2</v>
      </c>
      <c r="F60" s="92">
        <v>4.8439999999999997E-2</v>
      </c>
      <c r="G60" s="88">
        <f t="shared" si="3"/>
        <v>0.12607000000000002</v>
      </c>
      <c r="H60" s="89">
        <v>200</v>
      </c>
      <c r="I60" s="90" t="s">
        <v>64</v>
      </c>
      <c r="J60" s="74">
        <f t="shared" si="4"/>
        <v>0.02</v>
      </c>
      <c r="K60" s="89">
        <v>147</v>
      </c>
      <c r="L60" s="90" t="s">
        <v>64</v>
      </c>
      <c r="M60" s="74">
        <f t="shared" si="0"/>
        <v>1.47E-2</v>
      </c>
      <c r="N60" s="89">
        <v>114</v>
      </c>
      <c r="O60" s="90" t="s">
        <v>64</v>
      </c>
      <c r="P60" s="74">
        <f t="shared" si="1"/>
        <v>1.14E-2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8.2989999999999994E-2</v>
      </c>
      <c r="F61" s="92">
        <v>4.6530000000000002E-2</v>
      </c>
      <c r="G61" s="88">
        <f t="shared" si="3"/>
        <v>0.12952</v>
      </c>
      <c r="H61" s="89">
        <v>228</v>
      </c>
      <c r="I61" s="90" t="s">
        <v>64</v>
      </c>
      <c r="J61" s="74">
        <f t="shared" si="4"/>
        <v>2.2800000000000001E-2</v>
      </c>
      <c r="K61" s="89">
        <v>163</v>
      </c>
      <c r="L61" s="90" t="s">
        <v>64</v>
      </c>
      <c r="M61" s="74">
        <f t="shared" si="0"/>
        <v>1.6300000000000002E-2</v>
      </c>
      <c r="N61" s="89">
        <v>128</v>
      </c>
      <c r="O61" s="90" t="s">
        <v>64</v>
      </c>
      <c r="P61" s="74">
        <f t="shared" si="1"/>
        <v>1.2800000000000001E-2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8.8020000000000001E-2</v>
      </c>
      <c r="F62" s="92">
        <v>4.478E-2</v>
      </c>
      <c r="G62" s="88">
        <f t="shared" si="3"/>
        <v>0.1328</v>
      </c>
      <c r="H62" s="89">
        <v>257</v>
      </c>
      <c r="I62" s="90" t="s">
        <v>64</v>
      </c>
      <c r="J62" s="74">
        <f t="shared" si="4"/>
        <v>2.5700000000000001E-2</v>
      </c>
      <c r="K62" s="89">
        <v>179</v>
      </c>
      <c r="L62" s="90" t="s">
        <v>64</v>
      </c>
      <c r="M62" s="74">
        <f t="shared" si="0"/>
        <v>1.7899999999999999E-2</v>
      </c>
      <c r="N62" s="89">
        <v>140</v>
      </c>
      <c r="O62" s="90" t="s">
        <v>64</v>
      </c>
      <c r="P62" s="74">
        <f t="shared" si="1"/>
        <v>1.4000000000000002E-2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9.2780000000000001E-2</v>
      </c>
      <c r="F63" s="92">
        <v>4.3180000000000003E-2</v>
      </c>
      <c r="G63" s="88">
        <f t="shared" si="3"/>
        <v>0.13596</v>
      </c>
      <c r="H63" s="89">
        <v>286</v>
      </c>
      <c r="I63" s="90" t="s">
        <v>64</v>
      </c>
      <c r="J63" s="74">
        <f t="shared" si="4"/>
        <v>2.8599999999999997E-2</v>
      </c>
      <c r="K63" s="89">
        <v>193</v>
      </c>
      <c r="L63" s="90" t="s">
        <v>64</v>
      </c>
      <c r="M63" s="74">
        <f t="shared" si="0"/>
        <v>1.9300000000000001E-2</v>
      </c>
      <c r="N63" s="89">
        <v>153</v>
      </c>
      <c r="O63" s="90" t="s">
        <v>64</v>
      </c>
      <c r="P63" s="74">
        <f t="shared" si="1"/>
        <v>1.5299999999999999E-2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9.7309999999999994E-2</v>
      </c>
      <c r="F64" s="92">
        <v>4.1709999999999997E-2</v>
      </c>
      <c r="G64" s="88">
        <f t="shared" si="3"/>
        <v>0.13901999999999998</v>
      </c>
      <c r="H64" s="89">
        <v>315</v>
      </c>
      <c r="I64" s="90" t="s">
        <v>64</v>
      </c>
      <c r="J64" s="74">
        <f t="shared" si="4"/>
        <v>3.15E-2</v>
      </c>
      <c r="K64" s="89">
        <v>208</v>
      </c>
      <c r="L64" s="90" t="s">
        <v>64</v>
      </c>
      <c r="M64" s="74">
        <f t="shared" si="0"/>
        <v>2.0799999999999999E-2</v>
      </c>
      <c r="N64" s="89">
        <v>165</v>
      </c>
      <c r="O64" s="90" t="s">
        <v>64</v>
      </c>
      <c r="P64" s="74">
        <f t="shared" si="1"/>
        <v>1.6500000000000001E-2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0.1016</v>
      </c>
      <c r="F65" s="92">
        <v>4.0349999999999997E-2</v>
      </c>
      <c r="G65" s="88">
        <f t="shared" si="3"/>
        <v>0.14194999999999999</v>
      </c>
      <c r="H65" s="89">
        <v>343</v>
      </c>
      <c r="I65" s="90" t="s">
        <v>64</v>
      </c>
      <c r="J65" s="74">
        <f t="shared" si="4"/>
        <v>3.4300000000000004E-2</v>
      </c>
      <c r="K65" s="89">
        <v>221</v>
      </c>
      <c r="L65" s="90" t="s">
        <v>64</v>
      </c>
      <c r="M65" s="74">
        <f t="shared" si="0"/>
        <v>2.2100000000000002E-2</v>
      </c>
      <c r="N65" s="89">
        <v>177</v>
      </c>
      <c r="O65" s="90" t="s">
        <v>64</v>
      </c>
      <c r="P65" s="74">
        <f t="shared" si="1"/>
        <v>1.77E-2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0.10580000000000001</v>
      </c>
      <c r="F66" s="92">
        <v>3.909E-2</v>
      </c>
      <c r="G66" s="88">
        <f t="shared" si="3"/>
        <v>0.14489000000000002</v>
      </c>
      <c r="H66" s="89">
        <v>372</v>
      </c>
      <c r="I66" s="90" t="s">
        <v>64</v>
      </c>
      <c r="J66" s="74">
        <f t="shared" si="4"/>
        <v>3.7199999999999997E-2</v>
      </c>
      <c r="K66" s="89">
        <v>235</v>
      </c>
      <c r="L66" s="90" t="s">
        <v>64</v>
      </c>
      <c r="M66" s="74">
        <f t="shared" si="0"/>
        <v>2.35E-2</v>
      </c>
      <c r="N66" s="89">
        <v>189</v>
      </c>
      <c r="O66" s="90" t="s">
        <v>64</v>
      </c>
      <c r="P66" s="74">
        <f t="shared" si="1"/>
        <v>1.89E-2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0.10979999999999999</v>
      </c>
      <c r="F67" s="92">
        <v>3.7920000000000002E-2</v>
      </c>
      <c r="G67" s="88">
        <f t="shared" si="3"/>
        <v>0.14771999999999999</v>
      </c>
      <c r="H67" s="89">
        <v>401</v>
      </c>
      <c r="I67" s="90" t="s">
        <v>64</v>
      </c>
      <c r="J67" s="74">
        <f t="shared" si="4"/>
        <v>4.0100000000000004E-2</v>
      </c>
      <c r="K67" s="89">
        <v>248</v>
      </c>
      <c r="L67" s="90" t="s">
        <v>64</v>
      </c>
      <c r="M67" s="74">
        <f t="shared" si="0"/>
        <v>2.4799999999999999E-2</v>
      </c>
      <c r="N67" s="89">
        <v>200</v>
      </c>
      <c r="O67" s="90" t="s">
        <v>64</v>
      </c>
      <c r="P67" s="74">
        <f t="shared" si="1"/>
        <v>0.02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0.11360000000000001</v>
      </c>
      <c r="F68" s="92">
        <v>3.6839999999999998E-2</v>
      </c>
      <c r="G68" s="88">
        <f t="shared" si="3"/>
        <v>0.15044000000000002</v>
      </c>
      <c r="H68" s="89">
        <v>430</v>
      </c>
      <c r="I68" s="90" t="s">
        <v>64</v>
      </c>
      <c r="J68" s="74">
        <f t="shared" si="4"/>
        <v>4.2999999999999997E-2</v>
      </c>
      <c r="K68" s="89">
        <v>260</v>
      </c>
      <c r="L68" s="90" t="s">
        <v>64</v>
      </c>
      <c r="M68" s="74">
        <f t="shared" si="0"/>
        <v>2.6000000000000002E-2</v>
      </c>
      <c r="N68" s="89">
        <v>211</v>
      </c>
      <c r="O68" s="90" t="s">
        <v>64</v>
      </c>
      <c r="P68" s="74">
        <f t="shared" si="1"/>
        <v>2.1100000000000001E-2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0.1174</v>
      </c>
      <c r="F69" s="92">
        <v>3.5819999999999998E-2</v>
      </c>
      <c r="G69" s="88">
        <f t="shared" si="3"/>
        <v>0.15322</v>
      </c>
      <c r="H69" s="89">
        <v>458</v>
      </c>
      <c r="I69" s="90" t="s">
        <v>64</v>
      </c>
      <c r="J69" s="74">
        <f t="shared" si="4"/>
        <v>4.58E-2</v>
      </c>
      <c r="K69" s="89">
        <v>272</v>
      </c>
      <c r="L69" s="90" t="s">
        <v>64</v>
      </c>
      <c r="M69" s="74">
        <f t="shared" si="0"/>
        <v>2.7200000000000002E-2</v>
      </c>
      <c r="N69" s="89">
        <v>222</v>
      </c>
      <c r="O69" s="90" t="s">
        <v>64</v>
      </c>
      <c r="P69" s="74">
        <f t="shared" si="1"/>
        <v>2.2200000000000001E-2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0.121</v>
      </c>
      <c r="F70" s="92">
        <v>3.4869999999999998E-2</v>
      </c>
      <c r="G70" s="88">
        <f t="shared" si="3"/>
        <v>0.15587000000000001</v>
      </c>
      <c r="H70" s="89">
        <v>487</v>
      </c>
      <c r="I70" s="90" t="s">
        <v>64</v>
      </c>
      <c r="J70" s="74">
        <f t="shared" si="4"/>
        <v>4.87E-2</v>
      </c>
      <c r="K70" s="89">
        <v>283</v>
      </c>
      <c r="L70" s="90" t="s">
        <v>64</v>
      </c>
      <c r="M70" s="74">
        <f t="shared" si="0"/>
        <v>2.8299999999999999E-2</v>
      </c>
      <c r="N70" s="89">
        <v>232</v>
      </c>
      <c r="O70" s="90" t="s">
        <v>64</v>
      </c>
      <c r="P70" s="74">
        <f t="shared" si="1"/>
        <v>2.3200000000000002E-2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0.1245</v>
      </c>
      <c r="F71" s="92">
        <v>3.3980000000000003E-2</v>
      </c>
      <c r="G71" s="88">
        <f t="shared" si="3"/>
        <v>0.15848000000000001</v>
      </c>
      <c r="H71" s="89">
        <v>515</v>
      </c>
      <c r="I71" s="90" t="s">
        <v>64</v>
      </c>
      <c r="J71" s="74">
        <f t="shared" si="4"/>
        <v>5.1500000000000004E-2</v>
      </c>
      <c r="K71" s="89">
        <v>295</v>
      </c>
      <c r="L71" s="90" t="s">
        <v>64</v>
      </c>
      <c r="M71" s="74">
        <f t="shared" si="0"/>
        <v>2.9499999999999998E-2</v>
      </c>
      <c r="N71" s="89">
        <v>243</v>
      </c>
      <c r="O71" s="90" t="s">
        <v>64</v>
      </c>
      <c r="P71" s="74">
        <f t="shared" si="1"/>
        <v>2.4299999999999999E-2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0.13120000000000001</v>
      </c>
      <c r="F72" s="92">
        <v>3.2349999999999997E-2</v>
      </c>
      <c r="G72" s="88">
        <f t="shared" si="3"/>
        <v>0.16355</v>
      </c>
      <c r="H72" s="89">
        <v>572</v>
      </c>
      <c r="I72" s="90" t="s">
        <v>64</v>
      </c>
      <c r="J72" s="74">
        <f t="shared" si="4"/>
        <v>5.7199999999999994E-2</v>
      </c>
      <c r="K72" s="89">
        <v>316</v>
      </c>
      <c r="L72" s="90" t="s">
        <v>64</v>
      </c>
      <c r="M72" s="74">
        <f t="shared" si="0"/>
        <v>3.1600000000000003E-2</v>
      </c>
      <c r="N72" s="89">
        <v>263</v>
      </c>
      <c r="O72" s="90" t="s">
        <v>64</v>
      </c>
      <c r="P72" s="74">
        <f t="shared" si="1"/>
        <v>2.63E-2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0.13919999999999999</v>
      </c>
      <c r="F73" s="92">
        <v>3.056E-2</v>
      </c>
      <c r="G73" s="88">
        <f t="shared" si="3"/>
        <v>0.16975999999999999</v>
      </c>
      <c r="H73" s="89">
        <v>643</v>
      </c>
      <c r="I73" s="90" t="s">
        <v>64</v>
      </c>
      <c r="J73" s="74">
        <f t="shared" si="4"/>
        <v>6.4299999999999996E-2</v>
      </c>
      <c r="K73" s="89">
        <v>341</v>
      </c>
      <c r="L73" s="90" t="s">
        <v>64</v>
      </c>
      <c r="M73" s="74">
        <f t="shared" si="0"/>
        <v>3.4100000000000005E-2</v>
      </c>
      <c r="N73" s="89">
        <v>287</v>
      </c>
      <c r="O73" s="90" t="s">
        <v>64</v>
      </c>
      <c r="P73" s="74">
        <f t="shared" si="1"/>
        <v>2.8699999999999996E-2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0.1467</v>
      </c>
      <c r="F74" s="92">
        <v>2.8979999999999999E-2</v>
      </c>
      <c r="G74" s="88">
        <f t="shared" si="3"/>
        <v>0.17568</v>
      </c>
      <c r="H74" s="89">
        <v>712</v>
      </c>
      <c r="I74" s="90" t="s">
        <v>64</v>
      </c>
      <c r="J74" s="74">
        <f t="shared" si="4"/>
        <v>7.1199999999999999E-2</v>
      </c>
      <c r="K74" s="89">
        <v>364</v>
      </c>
      <c r="L74" s="90" t="s">
        <v>64</v>
      </c>
      <c r="M74" s="74">
        <f t="shared" si="0"/>
        <v>3.6400000000000002E-2</v>
      </c>
      <c r="N74" s="89">
        <v>310</v>
      </c>
      <c r="O74" s="90" t="s">
        <v>64</v>
      </c>
      <c r="P74" s="74">
        <f t="shared" si="1"/>
        <v>3.1E-2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0.15390000000000001</v>
      </c>
      <c r="F75" s="92">
        <v>2.759E-2</v>
      </c>
      <c r="G75" s="88">
        <f t="shared" si="3"/>
        <v>0.18149000000000001</v>
      </c>
      <c r="H75" s="89">
        <v>781</v>
      </c>
      <c r="I75" s="90" t="s">
        <v>64</v>
      </c>
      <c r="J75" s="74">
        <f t="shared" si="4"/>
        <v>7.8100000000000003E-2</v>
      </c>
      <c r="K75" s="89">
        <v>386</v>
      </c>
      <c r="L75" s="90" t="s">
        <v>64</v>
      </c>
      <c r="M75" s="74">
        <f t="shared" si="0"/>
        <v>3.8600000000000002E-2</v>
      </c>
      <c r="N75" s="89">
        <v>332</v>
      </c>
      <c r="O75" s="90" t="s">
        <v>64</v>
      </c>
      <c r="P75" s="74">
        <f t="shared" si="1"/>
        <v>3.32E-2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0.16070000000000001</v>
      </c>
      <c r="F76" s="92">
        <v>2.6349999999999998E-2</v>
      </c>
      <c r="G76" s="88">
        <f t="shared" si="3"/>
        <v>0.18704999999999999</v>
      </c>
      <c r="H76" s="89">
        <v>849</v>
      </c>
      <c r="I76" s="90" t="s">
        <v>64</v>
      </c>
      <c r="J76" s="74">
        <f t="shared" si="4"/>
        <v>8.4900000000000003E-2</v>
      </c>
      <c r="K76" s="89">
        <v>407</v>
      </c>
      <c r="L76" s="90" t="s">
        <v>64</v>
      </c>
      <c r="M76" s="74">
        <f t="shared" si="0"/>
        <v>4.07E-2</v>
      </c>
      <c r="N76" s="89">
        <v>353</v>
      </c>
      <c r="O76" s="90" t="s">
        <v>64</v>
      </c>
      <c r="P76" s="74">
        <f t="shared" si="1"/>
        <v>3.5299999999999998E-2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0.1673</v>
      </c>
      <c r="F77" s="92">
        <v>2.5229999999999999E-2</v>
      </c>
      <c r="G77" s="88">
        <f t="shared" si="3"/>
        <v>0.19253000000000001</v>
      </c>
      <c r="H77" s="89">
        <v>916</v>
      </c>
      <c r="I77" s="90" t="s">
        <v>64</v>
      </c>
      <c r="J77" s="74">
        <f t="shared" si="4"/>
        <v>9.1600000000000001E-2</v>
      </c>
      <c r="K77" s="89">
        <v>426</v>
      </c>
      <c r="L77" s="90" t="s">
        <v>64</v>
      </c>
      <c r="M77" s="74">
        <f t="shared" si="0"/>
        <v>4.2599999999999999E-2</v>
      </c>
      <c r="N77" s="89">
        <v>373</v>
      </c>
      <c r="O77" s="90" t="s">
        <v>64</v>
      </c>
      <c r="P77" s="74">
        <f t="shared" si="1"/>
        <v>3.73E-2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0.1736</v>
      </c>
      <c r="F78" s="92">
        <v>2.4219999999999998E-2</v>
      </c>
      <c r="G78" s="88">
        <f t="shared" si="3"/>
        <v>0.19782</v>
      </c>
      <c r="H78" s="89">
        <v>982</v>
      </c>
      <c r="I78" s="90" t="s">
        <v>64</v>
      </c>
      <c r="J78" s="74">
        <f t="shared" si="4"/>
        <v>9.8199999999999996E-2</v>
      </c>
      <c r="K78" s="89">
        <v>445</v>
      </c>
      <c r="L78" s="90" t="s">
        <v>64</v>
      </c>
      <c r="M78" s="74">
        <f t="shared" si="0"/>
        <v>4.4499999999999998E-2</v>
      </c>
      <c r="N78" s="89">
        <v>392</v>
      </c>
      <c r="O78" s="90" t="s">
        <v>64</v>
      </c>
      <c r="P78" s="74">
        <f t="shared" si="1"/>
        <v>3.9199999999999999E-2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0.1797</v>
      </c>
      <c r="F79" s="92">
        <v>2.3300000000000001E-2</v>
      </c>
      <c r="G79" s="88">
        <f t="shared" si="3"/>
        <v>0.20300000000000001</v>
      </c>
      <c r="H79" s="89">
        <v>1048</v>
      </c>
      <c r="I79" s="90" t="s">
        <v>64</v>
      </c>
      <c r="J79" s="74">
        <f t="shared" si="4"/>
        <v>0.1048</v>
      </c>
      <c r="K79" s="89">
        <v>462</v>
      </c>
      <c r="L79" s="90" t="s">
        <v>64</v>
      </c>
      <c r="M79" s="74">
        <f t="shared" si="0"/>
        <v>4.6200000000000005E-2</v>
      </c>
      <c r="N79" s="89">
        <v>411</v>
      </c>
      <c r="O79" s="90" t="s">
        <v>64</v>
      </c>
      <c r="P79" s="74">
        <f t="shared" si="1"/>
        <v>4.1099999999999998E-2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0.18559999999999999</v>
      </c>
      <c r="F80" s="92">
        <v>2.2460000000000001E-2</v>
      </c>
      <c r="G80" s="88">
        <f t="shared" si="3"/>
        <v>0.20805999999999999</v>
      </c>
      <c r="H80" s="89">
        <v>1113</v>
      </c>
      <c r="I80" s="90" t="s">
        <v>64</v>
      </c>
      <c r="J80" s="74">
        <f t="shared" si="4"/>
        <v>0.1113</v>
      </c>
      <c r="K80" s="89">
        <v>478</v>
      </c>
      <c r="L80" s="90" t="s">
        <v>64</v>
      </c>
      <c r="M80" s="74">
        <f t="shared" si="0"/>
        <v>4.7799999999999995E-2</v>
      </c>
      <c r="N80" s="89">
        <v>429</v>
      </c>
      <c r="O80" s="90" t="s">
        <v>64</v>
      </c>
      <c r="P80" s="74">
        <f t="shared" si="1"/>
        <v>4.2900000000000001E-2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0.1958</v>
      </c>
      <c r="F81" s="92">
        <v>2.0969999999999999E-2</v>
      </c>
      <c r="G81" s="88">
        <f t="shared" si="3"/>
        <v>0.21676999999999999</v>
      </c>
      <c r="H81" s="89">
        <v>1240</v>
      </c>
      <c r="I81" s="90" t="s">
        <v>64</v>
      </c>
      <c r="J81" s="74">
        <f t="shared" si="4"/>
        <v>0.124</v>
      </c>
      <c r="K81" s="89">
        <v>508</v>
      </c>
      <c r="L81" s="90" t="s">
        <v>64</v>
      </c>
      <c r="M81" s="74">
        <f t="shared" si="0"/>
        <v>5.0799999999999998E-2</v>
      </c>
      <c r="N81" s="89">
        <v>462</v>
      </c>
      <c r="O81" s="90" t="s">
        <v>64</v>
      </c>
      <c r="P81" s="74">
        <f t="shared" si="1"/>
        <v>4.6200000000000005E-2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0.20549999999999999</v>
      </c>
      <c r="F82" s="92">
        <v>1.9689999999999999E-2</v>
      </c>
      <c r="G82" s="88">
        <f t="shared" si="3"/>
        <v>0.22519</v>
      </c>
      <c r="H82" s="89">
        <v>1366</v>
      </c>
      <c r="I82" s="90" t="s">
        <v>64</v>
      </c>
      <c r="J82" s="74">
        <f t="shared" si="4"/>
        <v>0.1366</v>
      </c>
      <c r="K82" s="89">
        <v>536</v>
      </c>
      <c r="L82" s="90" t="s">
        <v>64</v>
      </c>
      <c r="M82" s="74">
        <f t="shared" si="0"/>
        <v>5.3600000000000002E-2</v>
      </c>
      <c r="N82" s="89">
        <v>494</v>
      </c>
      <c r="O82" s="90" t="s">
        <v>64</v>
      </c>
      <c r="P82" s="74">
        <f t="shared" si="1"/>
        <v>4.9399999999999999E-2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0.2147</v>
      </c>
      <c r="F83" s="92">
        <v>1.8589999999999999E-2</v>
      </c>
      <c r="G83" s="88">
        <f t="shared" si="3"/>
        <v>0.23329</v>
      </c>
      <c r="H83" s="89">
        <v>1488</v>
      </c>
      <c r="I83" s="90" t="s">
        <v>64</v>
      </c>
      <c r="J83" s="74">
        <f t="shared" si="4"/>
        <v>0.14879999999999999</v>
      </c>
      <c r="K83" s="89">
        <v>562</v>
      </c>
      <c r="L83" s="90" t="s">
        <v>64</v>
      </c>
      <c r="M83" s="74">
        <f t="shared" si="0"/>
        <v>5.6200000000000007E-2</v>
      </c>
      <c r="N83" s="89">
        <v>524</v>
      </c>
      <c r="O83" s="90" t="s">
        <v>64</v>
      </c>
      <c r="P83" s="74">
        <f t="shared" si="1"/>
        <v>5.2400000000000002E-2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0.2235</v>
      </c>
      <c r="F84" s="92">
        <v>1.7610000000000001E-2</v>
      </c>
      <c r="G84" s="88">
        <f t="shared" si="3"/>
        <v>0.24110999999999999</v>
      </c>
      <c r="H84" s="89">
        <v>1609</v>
      </c>
      <c r="I84" s="90" t="s">
        <v>64</v>
      </c>
      <c r="J84" s="74">
        <f t="shared" si="4"/>
        <v>0.16089999999999999</v>
      </c>
      <c r="K84" s="89">
        <v>585</v>
      </c>
      <c r="L84" s="90" t="s">
        <v>64</v>
      </c>
      <c r="M84" s="74">
        <f t="shared" ref="M84:M145" si="6">K84/1000/10</f>
        <v>5.8499999999999996E-2</v>
      </c>
      <c r="N84" s="89">
        <v>552</v>
      </c>
      <c r="O84" s="90" t="s">
        <v>64</v>
      </c>
      <c r="P84" s="74">
        <f t="shared" ref="P84:P147" si="7">N84/1000/10</f>
        <v>5.5200000000000006E-2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0.2319</v>
      </c>
      <c r="F85" s="92">
        <v>1.6750000000000001E-2</v>
      </c>
      <c r="G85" s="88">
        <f t="shared" ref="G85:G148" si="8">E85+F85</f>
        <v>0.24864999999999998</v>
      </c>
      <c r="H85" s="89">
        <v>1727</v>
      </c>
      <c r="I85" s="90" t="s">
        <v>64</v>
      </c>
      <c r="J85" s="74">
        <f t="shared" ref="J85:J110" si="9">H85/1000/10</f>
        <v>0.17270000000000002</v>
      </c>
      <c r="K85" s="89">
        <v>607</v>
      </c>
      <c r="L85" s="90" t="s">
        <v>64</v>
      </c>
      <c r="M85" s="74">
        <f t="shared" si="6"/>
        <v>6.0699999999999997E-2</v>
      </c>
      <c r="N85" s="89">
        <v>578</v>
      </c>
      <c r="O85" s="90" t="s">
        <v>64</v>
      </c>
      <c r="P85" s="74">
        <f t="shared" si="7"/>
        <v>5.7799999999999997E-2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0.24</v>
      </c>
      <c r="F86" s="92">
        <v>1.5980000000000001E-2</v>
      </c>
      <c r="G86" s="88">
        <f t="shared" si="8"/>
        <v>0.25597999999999999</v>
      </c>
      <c r="H86" s="89">
        <v>1843</v>
      </c>
      <c r="I86" s="90" t="s">
        <v>64</v>
      </c>
      <c r="J86" s="74">
        <f t="shared" si="9"/>
        <v>0.18429999999999999</v>
      </c>
      <c r="K86" s="89">
        <v>627</v>
      </c>
      <c r="L86" s="90" t="s">
        <v>64</v>
      </c>
      <c r="M86" s="74">
        <f t="shared" si="6"/>
        <v>6.2700000000000006E-2</v>
      </c>
      <c r="N86" s="89">
        <v>603</v>
      </c>
      <c r="O86" s="90" t="s">
        <v>64</v>
      </c>
      <c r="P86" s="74">
        <f t="shared" si="7"/>
        <v>6.0299999999999999E-2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0.25530000000000003</v>
      </c>
      <c r="F87" s="92">
        <v>1.4659999999999999E-2</v>
      </c>
      <c r="G87" s="88">
        <f t="shared" si="8"/>
        <v>0.26996000000000003</v>
      </c>
      <c r="H87" s="89">
        <v>2069</v>
      </c>
      <c r="I87" s="90" t="s">
        <v>64</v>
      </c>
      <c r="J87" s="74">
        <f t="shared" si="9"/>
        <v>0.2069</v>
      </c>
      <c r="K87" s="89">
        <v>664</v>
      </c>
      <c r="L87" s="90" t="s">
        <v>64</v>
      </c>
      <c r="M87" s="74">
        <f t="shared" si="6"/>
        <v>6.6400000000000001E-2</v>
      </c>
      <c r="N87" s="89">
        <v>650</v>
      </c>
      <c r="O87" s="90" t="s">
        <v>64</v>
      </c>
      <c r="P87" s="74">
        <f t="shared" si="7"/>
        <v>6.5000000000000002E-2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0.2697</v>
      </c>
      <c r="F88" s="92">
        <v>1.357E-2</v>
      </c>
      <c r="G88" s="88">
        <f t="shared" si="8"/>
        <v>0.28327000000000002</v>
      </c>
      <c r="H88" s="89">
        <v>2287</v>
      </c>
      <c r="I88" s="90" t="s">
        <v>64</v>
      </c>
      <c r="J88" s="74">
        <f t="shared" si="9"/>
        <v>0.22869999999999999</v>
      </c>
      <c r="K88" s="89">
        <v>696</v>
      </c>
      <c r="L88" s="90" t="s">
        <v>64</v>
      </c>
      <c r="M88" s="74">
        <f t="shared" si="6"/>
        <v>6.9599999999999995E-2</v>
      </c>
      <c r="N88" s="89">
        <v>692</v>
      </c>
      <c r="O88" s="90" t="s">
        <v>64</v>
      </c>
      <c r="P88" s="74">
        <f t="shared" si="7"/>
        <v>6.9199999999999998E-2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0.2833</v>
      </c>
      <c r="F89" s="92">
        <v>1.264E-2</v>
      </c>
      <c r="G89" s="88">
        <f t="shared" si="8"/>
        <v>0.29593999999999998</v>
      </c>
      <c r="H89" s="89">
        <v>2499</v>
      </c>
      <c r="I89" s="90" t="s">
        <v>64</v>
      </c>
      <c r="J89" s="74">
        <f t="shared" si="9"/>
        <v>0.24990000000000001</v>
      </c>
      <c r="K89" s="89">
        <v>725</v>
      </c>
      <c r="L89" s="90" t="s">
        <v>64</v>
      </c>
      <c r="M89" s="74">
        <f t="shared" si="6"/>
        <v>7.2499999999999995E-2</v>
      </c>
      <c r="N89" s="89">
        <v>731</v>
      </c>
      <c r="O89" s="90" t="s">
        <v>64</v>
      </c>
      <c r="P89" s="74">
        <f t="shared" si="7"/>
        <v>7.3099999999999998E-2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0.29609999999999997</v>
      </c>
      <c r="F90" s="92">
        <v>1.1849999999999999E-2</v>
      </c>
      <c r="G90" s="88">
        <f t="shared" si="8"/>
        <v>0.30794999999999995</v>
      </c>
      <c r="H90" s="89">
        <v>2704</v>
      </c>
      <c r="I90" s="90" t="s">
        <v>64</v>
      </c>
      <c r="J90" s="74">
        <f t="shared" si="9"/>
        <v>0.27040000000000003</v>
      </c>
      <c r="K90" s="89">
        <v>750</v>
      </c>
      <c r="L90" s="90" t="s">
        <v>64</v>
      </c>
      <c r="M90" s="74">
        <f t="shared" si="6"/>
        <v>7.4999999999999997E-2</v>
      </c>
      <c r="N90" s="89">
        <v>767</v>
      </c>
      <c r="O90" s="90" t="s">
        <v>64</v>
      </c>
      <c r="P90" s="74">
        <f t="shared" si="7"/>
        <v>7.6700000000000004E-2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0.30830000000000002</v>
      </c>
      <c r="F91" s="92">
        <v>1.1169999999999999E-2</v>
      </c>
      <c r="G91" s="88">
        <f t="shared" si="8"/>
        <v>0.31947000000000003</v>
      </c>
      <c r="H91" s="89">
        <v>2904</v>
      </c>
      <c r="I91" s="90" t="s">
        <v>64</v>
      </c>
      <c r="J91" s="74">
        <f t="shared" si="9"/>
        <v>0.29039999999999999</v>
      </c>
      <c r="K91" s="89">
        <v>774</v>
      </c>
      <c r="L91" s="90" t="s">
        <v>64</v>
      </c>
      <c r="M91" s="74">
        <f t="shared" si="6"/>
        <v>7.7399999999999997E-2</v>
      </c>
      <c r="N91" s="89">
        <v>801</v>
      </c>
      <c r="O91" s="90" t="s">
        <v>64</v>
      </c>
      <c r="P91" s="74">
        <f t="shared" si="7"/>
        <v>8.0100000000000005E-2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0.32</v>
      </c>
      <c r="F92" s="92">
        <v>1.057E-2</v>
      </c>
      <c r="G92" s="88">
        <f t="shared" si="8"/>
        <v>0.33057000000000003</v>
      </c>
      <c r="H92" s="89">
        <v>3098</v>
      </c>
      <c r="I92" s="90" t="s">
        <v>64</v>
      </c>
      <c r="J92" s="74">
        <f t="shared" si="9"/>
        <v>0.30979999999999996</v>
      </c>
      <c r="K92" s="89">
        <v>795</v>
      </c>
      <c r="L92" s="90" t="s">
        <v>64</v>
      </c>
      <c r="M92" s="74">
        <f t="shared" si="6"/>
        <v>7.9500000000000001E-2</v>
      </c>
      <c r="N92" s="89">
        <v>832</v>
      </c>
      <c r="O92" s="90" t="s">
        <v>64</v>
      </c>
      <c r="P92" s="74">
        <f t="shared" si="7"/>
        <v>8.3199999999999996E-2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0.33119999999999999</v>
      </c>
      <c r="F93" s="92">
        <v>1.0030000000000001E-2</v>
      </c>
      <c r="G93" s="88">
        <f t="shared" si="8"/>
        <v>0.34122999999999998</v>
      </c>
      <c r="H93" s="89">
        <v>3287</v>
      </c>
      <c r="I93" s="90" t="s">
        <v>64</v>
      </c>
      <c r="J93" s="74">
        <f t="shared" si="9"/>
        <v>0.32869999999999999</v>
      </c>
      <c r="K93" s="89">
        <v>815</v>
      </c>
      <c r="L93" s="90" t="s">
        <v>64</v>
      </c>
      <c r="M93" s="74">
        <f t="shared" si="6"/>
        <v>8.1499999999999989E-2</v>
      </c>
      <c r="N93" s="89">
        <v>861</v>
      </c>
      <c r="O93" s="90" t="s">
        <v>64</v>
      </c>
      <c r="P93" s="74">
        <f t="shared" si="7"/>
        <v>8.6099999999999996E-2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0.34189999999999998</v>
      </c>
      <c r="F94" s="92">
        <v>9.5569999999999995E-3</v>
      </c>
      <c r="G94" s="88">
        <f t="shared" si="8"/>
        <v>0.35145699999999996</v>
      </c>
      <c r="H94" s="89">
        <v>3472</v>
      </c>
      <c r="I94" s="90" t="s">
        <v>64</v>
      </c>
      <c r="J94" s="74">
        <f t="shared" si="9"/>
        <v>0.34720000000000001</v>
      </c>
      <c r="K94" s="89">
        <v>833</v>
      </c>
      <c r="L94" s="90" t="s">
        <v>64</v>
      </c>
      <c r="M94" s="74">
        <f t="shared" si="6"/>
        <v>8.3299999999999999E-2</v>
      </c>
      <c r="N94" s="89">
        <v>888</v>
      </c>
      <c r="O94" s="90" t="s">
        <v>64</v>
      </c>
      <c r="P94" s="74">
        <f t="shared" si="7"/>
        <v>8.8800000000000004E-2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0.35220000000000001</v>
      </c>
      <c r="F95" s="92">
        <v>9.129E-3</v>
      </c>
      <c r="G95" s="88">
        <f t="shared" si="8"/>
        <v>0.36132900000000001</v>
      </c>
      <c r="H95" s="89">
        <v>3653</v>
      </c>
      <c r="I95" s="90" t="s">
        <v>64</v>
      </c>
      <c r="J95" s="74">
        <f t="shared" si="9"/>
        <v>0.36530000000000001</v>
      </c>
      <c r="K95" s="89">
        <v>849</v>
      </c>
      <c r="L95" s="90" t="s">
        <v>64</v>
      </c>
      <c r="M95" s="74">
        <f t="shared" si="6"/>
        <v>8.4900000000000003E-2</v>
      </c>
      <c r="N95" s="89">
        <v>914</v>
      </c>
      <c r="O95" s="90" t="s">
        <v>64</v>
      </c>
      <c r="P95" s="74">
        <f t="shared" si="7"/>
        <v>9.1400000000000009E-2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0.36209999999999998</v>
      </c>
      <c r="F96" s="92">
        <v>8.7430000000000008E-3</v>
      </c>
      <c r="G96" s="88">
        <f t="shared" si="8"/>
        <v>0.37084299999999998</v>
      </c>
      <c r="H96" s="89">
        <v>3830</v>
      </c>
      <c r="I96" s="90" t="s">
        <v>64</v>
      </c>
      <c r="J96" s="74">
        <f t="shared" si="9"/>
        <v>0.38300000000000001</v>
      </c>
      <c r="K96" s="89">
        <v>865</v>
      </c>
      <c r="L96" s="90" t="s">
        <v>64</v>
      </c>
      <c r="M96" s="74">
        <f t="shared" si="6"/>
        <v>8.6499999999999994E-2</v>
      </c>
      <c r="N96" s="89">
        <v>939</v>
      </c>
      <c r="O96" s="90" t="s">
        <v>64</v>
      </c>
      <c r="P96" s="74">
        <f t="shared" si="7"/>
        <v>9.3899999999999997E-2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0.37169999999999997</v>
      </c>
      <c r="F97" s="92">
        <v>8.3909999999999992E-3</v>
      </c>
      <c r="G97" s="88">
        <f t="shared" si="8"/>
        <v>0.38009099999999996</v>
      </c>
      <c r="H97" s="89">
        <v>4003</v>
      </c>
      <c r="I97" s="90" t="s">
        <v>64</v>
      </c>
      <c r="J97" s="74">
        <f t="shared" si="9"/>
        <v>0.40029999999999999</v>
      </c>
      <c r="K97" s="89">
        <v>879</v>
      </c>
      <c r="L97" s="90" t="s">
        <v>64</v>
      </c>
      <c r="M97" s="74">
        <f t="shared" si="6"/>
        <v>8.7900000000000006E-2</v>
      </c>
      <c r="N97" s="89">
        <v>962</v>
      </c>
      <c r="O97" s="90" t="s">
        <v>64</v>
      </c>
      <c r="P97" s="74">
        <f t="shared" si="7"/>
        <v>9.6199999999999994E-2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0.38990000000000002</v>
      </c>
      <c r="F98" s="92">
        <v>7.7749999999999998E-3</v>
      </c>
      <c r="G98" s="88">
        <f t="shared" si="8"/>
        <v>0.397675</v>
      </c>
      <c r="H98" s="89">
        <v>4339</v>
      </c>
      <c r="I98" s="90" t="s">
        <v>64</v>
      </c>
      <c r="J98" s="74">
        <f t="shared" si="9"/>
        <v>0.43390000000000006</v>
      </c>
      <c r="K98" s="89">
        <v>906</v>
      </c>
      <c r="L98" s="90" t="s">
        <v>64</v>
      </c>
      <c r="M98" s="74">
        <f t="shared" si="6"/>
        <v>9.06E-2</v>
      </c>
      <c r="N98" s="89">
        <v>1005</v>
      </c>
      <c r="O98" s="90" t="s">
        <v>64</v>
      </c>
      <c r="P98" s="74">
        <f t="shared" si="7"/>
        <v>0.10049999999999999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0.41099999999999998</v>
      </c>
      <c r="F99" s="92">
        <v>7.1329999999999996E-3</v>
      </c>
      <c r="G99" s="88">
        <f t="shared" si="8"/>
        <v>0.41813299999999998</v>
      </c>
      <c r="H99" s="89">
        <v>4743</v>
      </c>
      <c r="I99" s="90" t="s">
        <v>64</v>
      </c>
      <c r="J99" s="74">
        <f t="shared" si="9"/>
        <v>0.47430000000000005</v>
      </c>
      <c r="K99" s="89">
        <v>935</v>
      </c>
      <c r="L99" s="90" t="s">
        <v>64</v>
      </c>
      <c r="M99" s="74">
        <f t="shared" si="6"/>
        <v>9.35E-2</v>
      </c>
      <c r="N99" s="89">
        <v>1053</v>
      </c>
      <c r="O99" s="90" t="s">
        <v>64</v>
      </c>
      <c r="P99" s="74">
        <f t="shared" si="7"/>
        <v>0.10529999999999999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0.43049999999999999</v>
      </c>
      <c r="F100" s="92">
        <v>6.5989999999999998E-3</v>
      </c>
      <c r="G100" s="88">
        <f t="shared" si="8"/>
        <v>0.43709900000000002</v>
      </c>
      <c r="H100" s="89">
        <v>5131</v>
      </c>
      <c r="I100" s="90" t="s">
        <v>64</v>
      </c>
      <c r="J100" s="74">
        <f t="shared" si="9"/>
        <v>0.5131</v>
      </c>
      <c r="K100" s="89">
        <v>961</v>
      </c>
      <c r="L100" s="90" t="s">
        <v>64</v>
      </c>
      <c r="M100" s="74">
        <f t="shared" si="6"/>
        <v>9.6099999999999991E-2</v>
      </c>
      <c r="N100" s="89">
        <v>1097</v>
      </c>
      <c r="O100" s="90" t="s">
        <v>64</v>
      </c>
      <c r="P100" s="74">
        <f t="shared" si="7"/>
        <v>0.10969999999999999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0.44869999999999999</v>
      </c>
      <c r="F101" s="92">
        <v>6.1469999999999997E-3</v>
      </c>
      <c r="G101" s="88">
        <f t="shared" si="8"/>
        <v>0.454847</v>
      </c>
      <c r="H101" s="89">
        <v>5506</v>
      </c>
      <c r="I101" s="90" t="s">
        <v>64</v>
      </c>
      <c r="J101" s="74">
        <f t="shared" si="9"/>
        <v>0.55059999999999998</v>
      </c>
      <c r="K101" s="89">
        <v>983</v>
      </c>
      <c r="L101" s="90" t="s">
        <v>64</v>
      </c>
      <c r="M101" s="74">
        <f t="shared" si="6"/>
        <v>9.8299999999999998E-2</v>
      </c>
      <c r="N101" s="89">
        <v>1136</v>
      </c>
      <c r="O101" s="90" t="s">
        <v>64</v>
      </c>
      <c r="P101" s="74">
        <f t="shared" si="7"/>
        <v>0.11359999999999999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0.46560000000000001</v>
      </c>
      <c r="F102" s="92">
        <v>5.7590000000000002E-3</v>
      </c>
      <c r="G102" s="88">
        <f t="shared" si="8"/>
        <v>0.47135900000000003</v>
      </c>
      <c r="H102" s="89">
        <v>5868</v>
      </c>
      <c r="I102" s="90" t="s">
        <v>64</v>
      </c>
      <c r="J102" s="74">
        <f t="shared" si="9"/>
        <v>0.58679999999999999</v>
      </c>
      <c r="K102" s="89">
        <v>1004</v>
      </c>
      <c r="L102" s="90" t="s">
        <v>64</v>
      </c>
      <c r="M102" s="74">
        <f t="shared" si="6"/>
        <v>0.1004</v>
      </c>
      <c r="N102" s="89">
        <v>1172</v>
      </c>
      <c r="O102" s="90" t="s">
        <v>64</v>
      </c>
      <c r="P102" s="74">
        <f t="shared" si="7"/>
        <v>0.1172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0.48139999999999999</v>
      </c>
      <c r="F103" s="92">
        <v>5.4209999999999996E-3</v>
      </c>
      <c r="G103" s="88">
        <f t="shared" si="8"/>
        <v>0.486821</v>
      </c>
      <c r="H103" s="89">
        <v>6219</v>
      </c>
      <c r="I103" s="90" t="s">
        <v>64</v>
      </c>
      <c r="J103" s="74">
        <f t="shared" si="9"/>
        <v>0.62190000000000001</v>
      </c>
      <c r="K103" s="89">
        <v>1022</v>
      </c>
      <c r="L103" s="90" t="s">
        <v>64</v>
      </c>
      <c r="M103" s="74">
        <f t="shared" si="6"/>
        <v>0.1022</v>
      </c>
      <c r="N103" s="89">
        <v>1206</v>
      </c>
      <c r="O103" s="90" t="s">
        <v>64</v>
      </c>
      <c r="P103" s="74">
        <f t="shared" si="7"/>
        <v>0.1206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0.49619999999999997</v>
      </c>
      <c r="F104" s="92">
        <v>5.1240000000000001E-3</v>
      </c>
      <c r="G104" s="88">
        <f t="shared" si="8"/>
        <v>0.50132399999999999</v>
      </c>
      <c r="H104" s="89">
        <v>6561</v>
      </c>
      <c r="I104" s="90" t="s">
        <v>64</v>
      </c>
      <c r="J104" s="74">
        <f t="shared" si="9"/>
        <v>0.65610000000000002</v>
      </c>
      <c r="K104" s="89">
        <v>1039</v>
      </c>
      <c r="L104" s="90" t="s">
        <v>64</v>
      </c>
      <c r="M104" s="74">
        <f t="shared" si="6"/>
        <v>0.10389999999999999</v>
      </c>
      <c r="N104" s="89">
        <v>1237</v>
      </c>
      <c r="O104" s="90" t="s">
        <v>64</v>
      </c>
      <c r="P104" s="74">
        <f t="shared" si="7"/>
        <v>0.1237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0.5101</v>
      </c>
      <c r="F105" s="92">
        <v>4.862E-3</v>
      </c>
      <c r="G105" s="88">
        <f t="shared" si="8"/>
        <v>0.51496200000000003</v>
      </c>
      <c r="H105" s="89">
        <v>6894</v>
      </c>
      <c r="I105" s="90" t="s">
        <v>64</v>
      </c>
      <c r="J105" s="76">
        <f t="shared" si="9"/>
        <v>0.68940000000000001</v>
      </c>
      <c r="K105" s="89">
        <v>1054</v>
      </c>
      <c r="L105" s="90" t="s">
        <v>64</v>
      </c>
      <c r="M105" s="74">
        <f t="shared" si="6"/>
        <v>0.10540000000000001</v>
      </c>
      <c r="N105" s="89">
        <v>1266</v>
      </c>
      <c r="O105" s="90" t="s">
        <v>64</v>
      </c>
      <c r="P105" s="74">
        <f t="shared" si="7"/>
        <v>0.12659999999999999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0.52310000000000001</v>
      </c>
      <c r="F106" s="92">
        <v>4.627E-3</v>
      </c>
      <c r="G106" s="88">
        <f t="shared" si="8"/>
        <v>0.52772700000000006</v>
      </c>
      <c r="H106" s="89">
        <v>7220</v>
      </c>
      <c r="I106" s="90" t="s">
        <v>64</v>
      </c>
      <c r="J106" s="76">
        <f t="shared" si="9"/>
        <v>0.72199999999999998</v>
      </c>
      <c r="K106" s="89">
        <v>1068</v>
      </c>
      <c r="L106" s="90" t="s">
        <v>64</v>
      </c>
      <c r="M106" s="74">
        <f t="shared" si="6"/>
        <v>0.10680000000000001</v>
      </c>
      <c r="N106" s="89">
        <v>1293</v>
      </c>
      <c r="O106" s="90" t="s">
        <v>64</v>
      </c>
      <c r="P106" s="74">
        <f t="shared" si="7"/>
        <v>0.1293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0.54690000000000005</v>
      </c>
      <c r="F107" s="92">
        <v>4.2249999999999996E-3</v>
      </c>
      <c r="G107" s="88">
        <f t="shared" si="8"/>
        <v>0.55112500000000009</v>
      </c>
      <c r="H107" s="89">
        <v>7852</v>
      </c>
      <c r="I107" s="90" t="s">
        <v>64</v>
      </c>
      <c r="J107" s="76">
        <f t="shared" si="9"/>
        <v>0.78520000000000001</v>
      </c>
      <c r="K107" s="89">
        <v>1095</v>
      </c>
      <c r="L107" s="90" t="s">
        <v>64</v>
      </c>
      <c r="M107" s="74">
        <f t="shared" si="6"/>
        <v>0.1095</v>
      </c>
      <c r="N107" s="89">
        <v>1342</v>
      </c>
      <c r="O107" s="90" t="s">
        <v>64</v>
      </c>
      <c r="P107" s="74">
        <f t="shared" si="7"/>
        <v>0.13420000000000001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0.56810000000000005</v>
      </c>
      <c r="F108" s="92">
        <v>3.8930000000000002E-3</v>
      </c>
      <c r="G108" s="88">
        <f t="shared" si="8"/>
        <v>0.57199300000000008</v>
      </c>
      <c r="H108" s="89">
        <v>8461</v>
      </c>
      <c r="I108" s="90" t="s">
        <v>64</v>
      </c>
      <c r="J108" s="76">
        <f t="shared" si="9"/>
        <v>0.84610000000000007</v>
      </c>
      <c r="K108" s="89">
        <v>1119</v>
      </c>
      <c r="L108" s="90" t="s">
        <v>64</v>
      </c>
      <c r="M108" s="74">
        <f t="shared" si="6"/>
        <v>0.1119</v>
      </c>
      <c r="N108" s="89">
        <v>1387</v>
      </c>
      <c r="O108" s="90" t="s">
        <v>64</v>
      </c>
      <c r="P108" s="74">
        <f t="shared" si="7"/>
        <v>0.13869999999999999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0.58689999999999998</v>
      </c>
      <c r="F109" s="92">
        <v>3.6129999999999999E-3</v>
      </c>
      <c r="G109" s="88">
        <f t="shared" si="8"/>
        <v>0.59051299999999995</v>
      </c>
      <c r="H109" s="89">
        <v>9052</v>
      </c>
      <c r="I109" s="90" t="s">
        <v>64</v>
      </c>
      <c r="J109" s="76">
        <f t="shared" si="9"/>
        <v>0.9052</v>
      </c>
      <c r="K109" s="89">
        <v>1140</v>
      </c>
      <c r="L109" s="90" t="s">
        <v>64</v>
      </c>
      <c r="M109" s="74">
        <f t="shared" si="6"/>
        <v>0.11399999999999999</v>
      </c>
      <c r="N109" s="89">
        <v>1427</v>
      </c>
      <c r="O109" s="90" t="s">
        <v>64</v>
      </c>
      <c r="P109" s="74">
        <f t="shared" si="7"/>
        <v>0.14269999999999999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0.6038</v>
      </c>
      <c r="F110" s="92">
        <v>3.375E-3</v>
      </c>
      <c r="G110" s="88">
        <f t="shared" si="8"/>
        <v>0.60717500000000002</v>
      </c>
      <c r="H110" s="89">
        <v>9626</v>
      </c>
      <c r="I110" s="90" t="s">
        <v>64</v>
      </c>
      <c r="J110" s="76">
        <f t="shared" si="9"/>
        <v>0.9625999999999999</v>
      </c>
      <c r="K110" s="89">
        <v>1159</v>
      </c>
      <c r="L110" s="90" t="s">
        <v>64</v>
      </c>
      <c r="M110" s="74">
        <f t="shared" si="6"/>
        <v>0.1159</v>
      </c>
      <c r="N110" s="89">
        <v>1465</v>
      </c>
      <c r="O110" s="90" t="s">
        <v>64</v>
      </c>
      <c r="P110" s="74">
        <f t="shared" si="7"/>
        <v>0.14650000000000002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0.61899999999999999</v>
      </c>
      <c r="F111" s="92">
        <v>3.1679999999999998E-3</v>
      </c>
      <c r="G111" s="88">
        <f t="shared" si="8"/>
        <v>0.62216799999999994</v>
      </c>
      <c r="H111" s="89">
        <v>1.02</v>
      </c>
      <c r="I111" s="93" t="s">
        <v>66</v>
      </c>
      <c r="J111" s="76">
        <f t="shared" ref="J111:J122" si="10">H111</f>
        <v>1.02</v>
      </c>
      <c r="K111" s="89">
        <v>1176</v>
      </c>
      <c r="L111" s="90" t="s">
        <v>64</v>
      </c>
      <c r="M111" s="74">
        <f t="shared" si="6"/>
        <v>0.1176</v>
      </c>
      <c r="N111" s="89">
        <v>1499</v>
      </c>
      <c r="O111" s="90" t="s">
        <v>64</v>
      </c>
      <c r="P111" s="74">
        <f t="shared" si="7"/>
        <v>0.14990000000000001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0.63260000000000005</v>
      </c>
      <c r="F112" s="92">
        <v>2.9870000000000001E-3</v>
      </c>
      <c r="G112" s="88">
        <f t="shared" si="8"/>
        <v>0.63558700000000001</v>
      </c>
      <c r="H112" s="89">
        <v>1.07</v>
      </c>
      <c r="I112" s="90" t="s">
        <v>66</v>
      </c>
      <c r="J112" s="76">
        <f t="shared" si="10"/>
        <v>1.07</v>
      </c>
      <c r="K112" s="89">
        <v>1192</v>
      </c>
      <c r="L112" s="90" t="s">
        <v>64</v>
      </c>
      <c r="M112" s="74">
        <f t="shared" si="6"/>
        <v>0.1192</v>
      </c>
      <c r="N112" s="89">
        <v>1531</v>
      </c>
      <c r="O112" s="90" t="s">
        <v>64</v>
      </c>
      <c r="P112" s="74">
        <f t="shared" si="7"/>
        <v>0.15309999999999999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0.65590000000000004</v>
      </c>
      <c r="F113" s="92">
        <v>2.686E-3</v>
      </c>
      <c r="G113" s="88">
        <f t="shared" si="8"/>
        <v>0.658586</v>
      </c>
      <c r="H113" s="89">
        <v>1.18</v>
      </c>
      <c r="I113" s="90" t="s">
        <v>66</v>
      </c>
      <c r="J113" s="76">
        <f t="shared" si="10"/>
        <v>1.18</v>
      </c>
      <c r="K113" s="89">
        <v>1225</v>
      </c>
      <c r="L113" s="90" t="s">
        <v>64</v>
      </c>
      <c r="M113" s="74">
        <f t="shared" si="6"/>
        <v>0.12250000000000001</v>
      </c>
      <c r="N113" s="89">
        <v>1590</v>
      </c>
      <c r="O113" s="90" t="s">
        <v>64</v>
      </c>
      <c r="P113" s="74">
        <f t="shared" si="7"/>
        <v>0.159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0.67469999999999997</v>
      </c>
      <c r="F114" s="92">
        <v>2.444E-3</v>
      </c>
      <c r="G114" s="88">
        <f t="shared" si="8"/>
        <v>0.67714399999999997</v>
      </c>
      <c r="H114" s="89">
        <v>1.28</v>
      </c>
      <c r="I114" s="90" t="s">
        <v>66</v>
      </c>
      <c r="J114" s="76">
        <f t="shared" si="10"/>
        <v>1.28</v>
      </c>
      <c r="K114" s="89">
        <v>1254</v>
      </c>
      <c r="L114" s="90" t="s">
        <v>64</v>
      </c>
      <c r="M114" s="74">
        <f t="shared" si="6"/>
        <v>0.12540000000000001</v>
      </c>
      <c r="N114" s="89">
        <v>1643</v>
      </c>
      <c r="O114" s="90" t="s">
        <v>64</v>
      </c>
      <c r="P114" s="74">
        <f t="shared" si="7"/>
        <v>0.1643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0.68959999999999999</v>
      </c>
      <c r="F115" s="92">
        <v>2.245E-3</v>
      </c>
      <c r="G115" s="88">
        <f t="shared" si="8"/>
        <v>0.69184500000000004</v>
      </c>
      <c r="H115" s="89">
        <v>1.39</v>
      </c>
      <c r="I115" s="90" t="s">
        <v>66</v>
      </c>
      <c r="J115" s="76">
        <f t="shared" si="10"/>
        <v>1.39</v>
      </c>
      <c r="K115" s="89">
        <v>1281</v>
      </c>
      <c r="L115" s="90" t="s">
        <v>64</v>
      </c>
      <c r="M115" s="74">
        <f t="shared" si="6"/>
        <v>0.12809999999999999</v>
      </c>
      <c r="N115" s="89">
        <v>1691</v>
      </c>
      <c r="O115" s="90" t="s">
        <v>64</v>
      </c>
      <c r="P115" s="74">
        <f t="shared" si="7"/>
        <v>0.1691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0.70130000000000003</v>
      </c>
      <c r="F116" s="92">
        <v>2.078E-3</v>
      </c>
      <c r="G116" s="88">
        <f t="shared" si="8"/>
        <v>0.70337800000000006</v>
      </c>
      <c r="H116" s="89">
        <v>1.49</v>
      </c>
      <c r="I116" s="90" t="s">
        <v>66</v>
      </c>
      <c r="J116" s="76">
        <f t="shared" si="10"/>
        <v>1.49</v>
      </c>
      <c r="K116" s="89">
        <v>1305</v>
      </c>
      <c r="L116" s="90" t="s">
        <v>64</v>
      </c>
      <c r="M116" s="74">
        <f t="shared" si="6"/>
        <v>0.1305</v>
      </c>
      <c r="N116" s="89">
        <v>1736</v>
      </c>
      <c r="O116" s="90" t="s">
        <v>64</v>
      </c>
      <c r="P116" s="74">
        <f t="shared" si="7"/>
        <v>0.1736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0.71009999999999995</v>
      </c>
      <c r="F117" s="92">
        <v>1.936E-3</v>
      </c>
      <c r="G117" s="88">
        <f t="shared" si="8"/>
        <v>0.712036</v>
      </c>
      <c r="H117" s="89">
        <v>1.58</v>
      </c>
      <c r="I117" s="90" t="s">
        <v>66</v>
      </c>
      <c r="J117" s="76">
        <f t="shared" si="10"/>
        <v>1.58</v>
      </c>
      <c r="K117" s="89">
        <v>1328</v>
      </c>
      <c r="L117" s="90" t="s">
        <v>64</v>
      </c>
      <c r="M117" s="74">
        <f t="shared" si="6"/>
        <v>0.1328</v>
      </c>
      <c r="N117" s="89">
        <v>1777</v>
      </c>
      <c r="O117" s="90" t="s">
        <v>64</v>
      </c>
      <c r="P117" s="74">
        <f t="shared" si="7"/>
        <v>0.1777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0.71619999999999995</v>
      </c>
      <c r="F118" s="92">
        <v>1.8129999999999999E-3</v>
      </c>
      <c r="G118" s="88">
        <f t="shared" si="8"/>
        <v>0.7180129999999999</v>
      </c>
      <c r="H118" s="89">
        <v>1.68</v>
      </c>
      <c r="I118" s="90" t="s">
        <v>66</v>
      </c>
      <c r="J118" s="76">
        <f t="shared" si="10"/>
        <v>1.68</v>
      </c>
      <c r="K118" s="89">
        <v>1349</v>
      </c>
      <c r="L118" s="90" t="s">
        <v>64</v>
      </c>
      <c r="M118" s="74">
        <f t="shared" si="6"/>
        <v>0.13489999999999999</v>
      </c>
      <c r="N118" s="89">
        <v>1816</v>
      </c>
      <c r="O118" s="90" t="s">
        <v>64</v>
      </c>
      <c r="P118" s="74">
        <f t="shared" si="7"/>
        <v>0.18160000000000001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0.72009999999999996</v>
      </c>
      <c r="F119" s="92">
        <v>1.707E-3</v>
      </c>
      <c r="G119" s="88">
        <f t="shared" si="8"/>
        <v>0.72180699999999998</v>
      </c>
      <c r="H119" s="89">
        <v>1.78</v>
      </c>
      <c r="I119" s="90" t="s">
        <v>66</v>
      </c>
      <c r="J119" s="76">
        <f t="shared" si="10"/>
        <v>1.78</v>
      </c>
      <c r="K119" s="89">
        <v>1369</v>
      </c>
      <c r="L119" s="90" t="s">
        <v>64</v>
      </c>
      <c r="M119" s="74">
        <f t="shared" si="6"/>
        <v>0.13689999999999999</v>
      </c>
      <c r="N119" s="89">
        <v>1854</v>
      </c>
      <c r="O119" s="90" t="s">
        <v>64</v>
      </c>
      <c r="P119" s="74">
        <f t="shared" si="7"/>
        <v>0.18540000000000001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0.72199999999999998</v>
      </c>
      <c r="F120" s="92">
        <v>1.6130000000000001E-3</v>
      </c>
      <c r="G120" s="88">
        <f t="shared" si="8"/>
        <v>0.72361299999999995</v>
      </c>
      <c r="H120" s="89">
        <v>1.87</v>
      </c>
      <c r="I120" s="90" t="s">
        <v>66</v>
      </c>
      <c r="J120" s="76">
        <f t="shared" si="10"/>
        <v>1.87</v>
      </c>
      <c r="K120" s="89">
        <v>1389</v>
      </c>
      <c r="L120" s="90" t="s">
        <v>64</v>
      </c>
      <c r="M120" s="74">
        <f t="shared" si="6"/>
        <v>0.1389</v>
      </c>
      <c r="N120" s="89">
        <v>1890</v>
      </c>
      <c r="O120" s="90" t="s">
        <v>64</v>
      </c>
      <c r="P120" s="74">
        <f t="shared" si="7"/>
        <v>0.189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0.72209999999999996</v>
      </c>
      <c r="F121" s="92">
        <v>1.529E-3</v>
      </c>
      <c r="G121" s="88">
        <f t="shared" si="8"/>
        <v>0.72362899999999997</v>
      </c>
      <c r="H121" s="89">
        <v>1.97</v>
      </c>
      <c r="I121" s="90" t="s">
        <v>66</v>
      </c>
      <c r="J121" s="76">
        <f t="shared" si="10"/>
        <v>1.97</v>
      </c>
      <c r="K121" s="89">
        <v>1407</v>
      </c>
      <c r="L121" s="90" t="s">
        <v>64</v>
      </c>
      <c r="M121" s="74">
        <f t="shared" si="6"/>
        <v>0.14069999999999999</v>
      </c>
      <c r="N121" s="89">
        <v>1924</v>
      </c>
      <c r="O121" s="90" t="s">
        <v>64</v>
      </c>
      <c r="P121" s="74">
        <f t="shared" si="7"/>
        <v>0.19239999999999999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0.72070000000000001</v>
      </c>
      <c r="F122" s="92">
        <v>1.4549999999999999E-3</v>
      </c>
      <c r="G122" s="88">
        <f t="shared" si="8"/>
        <v>0.72215499999999999</v>
      </c>
      <c r="H122" s="89">
        <v>2.0699999999999998</v>
      </c>
      <c r="I122" s="90" t="s">
        <v>66</v>
      </c>
      <c r="J122" s="76">
        <f t="shared" si="10"/>
        <v>2.0699999999999998</v>
      </c>
      <c r="K122" s="89">
        <v>1425</v>
      </c>
      <c r="L122" s="90" t="s">
        <v>64</v>
      </c>
      <c r="M122" s="74">
        <f t="shared" si="6"/>
        <v>0.14250000000000002</v>
      </c>
      <c r="N122" s="89">
        <v>1958</v>
      </c>
      <c r="O122" s="90" t="s">
        <v>64</v>
      </c>
      <c r="P122" s="74">
        <f t="shared" si="7"/>
        <v>0.1958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0.71799999999999997</v>
      </c>
      <c r="F123" s="92">
        <v>1.387E-3</v>
      </c>
      <c r="G123" s="88">
        <f t="shared" si="8"/>
        <v>0.719387</v>
      </c>
      <c r="H123" s="89">
        <v>2.17</v>
      </c>
      <c r="I123" s="90" t="s">
        <v>66</v>
      </c>
      <c r="J123" s="76">
        <f t="shared" ref="J123:J170" si="11">H123</f>
        <v>2.17</v>
      </c>
      <c r="K123" s="89">
        <v>1443</v>
      </c>
      <c r="L123" s="90" t="s">
        <v>64</v>
      </c>
      <c r="M123" s="74">
        <f t="shared" si="6"/>
        <v>0.14430000000000001</v>
      </c>
      <c r="N123" s="89">
        <v>1990</v>
      </c>
      <c r="O123" s="90" t="s">
        <v>64</v>
      </c>
      <c r="P123" s="74">
        <f t="shared" si="7"/>
        <v>0.19900000000000001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0.70940000000000003</v>
      </c>
      <c r="F124" s="92">
        <v>1.271E-3</v>
      </c>
      <c r="G124" s="88">
        <f t="shared" si="8"/>
        <v>0.71067100000000005</v>
      </c>
      <c r="H124" s="89">
        <v>2.36</v>
      </c>
      <c r="I124" s="90" t="s">
        <v>66</v>
      </c>
      <c r="J124" s="76">
        <f t="shared" si="11"/>
        <v>2.36</v>
      </c>
      <c r="K124" s="89">
        <v>1490</v>
      </c>
      <c r="L124" s="90" t="s">
        <v>64</v>
      </c>
      <c r="M124" s="74">
        <f t="shared" si="6"/>
        <v>0.14899999999999999</v>
      </c>
      <c r="N124" s="89">
        <v>2053</v>
      </c>
      <c r="O124" s="90" t="s">
        <v>64</v>
      </c>
      <c r="P124" s="74">
        <f t="shared" si="7"/>
        <v>0.20529999999999998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0.69450000000000001</v>
      </c>
      <c r="F125" s="92">
        <v>1.1529999999999999E-3</v>
      </c>
      <c r="G125" s="88">
        <f t="shared" si="8"/>
        <v>0.69565299999999997</v>
      </c>
      <c r="H125" s="89">
        <v>2.61</v>
      </c>
      <c r="I125" s="90" t="s">
        <v>66</v>
      </c>
      <c r="J125" s="76">
        <f t="shared" si="11"/>
        <v>2.61</v>
      </c>
      <c r="K125" s="89">
        <v>1556</v>
      </c>
      <c r="L125" s="90" t="s">
        <v>64</v>
      </c>
      <c r="M125" s="74">
        <f t="shared" si="6"/>
        <v>0.15560000000000002</v>
      </c>
      <c r="N125" s="89">
        <v>2130</v>
      </c>
      <c r="O125" s="90" t="s">
        <v>64</v>
      </c>
      <c r="P125" s="74">
        <f t="shared" si="7"/>
        <v>0.21299999999999999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0.67669999999999997</v>
      </c>
      <c r="F126" s="92">
        <v>1.0549999999999999E-3</v>
      </c>
      <c r="G126" s="88">
        <f t="shared" si="8"/>
        <v>0.677755</v>
      </c>
      <c r="H126" s="77">
        <v>2.87</v>
      </c>
      <c r="I126" s="79" t="s">
        <v>66</v>
      </c>
      <c r="J126" s="76">
        <f t="shared" si="11"/>
        <v>2.87</v>
      </c>
      <c r="K126" s="77">
        <v>1621</v>
      </c>
      <c r="L126" s="79" t="s">
        <v>64</v>
      </c>
      <c r="M126" s="74">
        <f t="shared" si="6"/>
        <v>0.16209999999999999</v>
      </c>
      <c r="N126" s="77">
        <v>2204</v>
      </c>
      <c r="O126" s="79" t="s">
        <v>64</v>
      </c>
      <c r="P126" s="74">
        <f t="shared" si="7"/>
        <v>0.22040000000000001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0.65749999999999997</v>
      </c>
      <c r="F127" s="92">
        <v>9.7429999999999999E-4</v>
      </c>
      <c r="G127" s="88">
        <f t="shared" si="8"/>
        <v>0.65847429999999996</v>
      </c>
      <c r="H127" s="77">
        <v>3.13</v>
      </c>
      <c r="I127" s="79" t="s">
        <v>66</v>
      </c>
      <c r="J127" s="76">
        <f t="shared" si="11"/>
        <v>3.13</v>
      </c>
      <c r="K127" s="77">
        <v>1686</v>
      </c>
      <c r="L127" s="79" t="s">
        <v>64</v>
      </c>
      <c r="M127" s="74">
        <f t="shared" si="6"/>
        <v>0.1686</v>
      </c>
      <c r="N127" s="77">
        <v>2279</v>
      </c>
      <c r="O127" s="79" t="s">
        <v>64</v>
      </c>
      <c r="P127" s="74">
        <f t="shared" si="7"/>
        <v>0.22789999999999999</v>
      </c>
    </row>
    <row r="128" spans="1:16">
      <c r="A128" s="94"/>
      <c r="B128" s="89">
        <v>300</v>
      </c>
      <c r="C128" s="90" t="s">
        <v>63</v>
      </c>
      <c r="D128" s="74">
        <f t="shared" ref="D128:D140" si="12">B128/1000/$C$5</f>
        <v>0.15</v>
      </c>
      <c r="E128" s="91">
        <v>0.63780000000000003</v>
      </c>
      <c r="F128" s="92">
        <v>9.056E-4</v>
      </c>
      <c r="G128" s="88">
        <f t="shared" si="8"/>
        <v>0.63870559999999998</v>
      </c>
      <c r="H128" s="89">
        <v>3.4</v>
      </c>
      <c r="I128" s="90" t="s">
        <v>66</v>
      </c>
      <c r="J128" s="76">
        <f t="shared" si="11"/>
        <v>3.4</v>
      </c>
      <c r="K128" s="77">
        <v>1751</v>
      </c>
      <c r="L128" s="79" t="s">
        <v>64</v>
      </c>
      <c r="M128" s="74">
        <f t="shared" si="6"/>
        <v>0.17509999999999998</v>
      </c>
      <c r="N128" s="77">
        <v>2353</v>
      </c>
      <c r="O128" s="79" t="s">
        <v>64</v>
      </c>
      <c r="P128" s="74">
        <f t="shared" si="7"/>
        <v>0.23530000000000001</v>
      </c>
    </row>
    <row r="129" spans="1:16">
      <c r="A129" s="94"/>
      <c r="B129" s="89">
        <v>325</v>
      </c>
      <c r="C129" s="90" t="s">
        <v>63</v>
      </c>
      <c r="D129" s="74">
        <f t="shared" si="12"/>
        <v>0.16250000000000001</v>
      </c>
      <c r="E129" s="91">
        <v>0.61819999999999997</v>
      </c>
      <c r="F129" s="92">
        <v>8.4650000000000003E-4</v>
      </c>
      <c r="G129" s="88">
        <f t="shared" si="8"/>
        <v>0.61904649999999994</v>
      </c>
      <c r="H129" s="89">
        <v>3.68</v>
      </c>
      <c r="I129" s="90" t="s">
        <v>66</v>
      </c>
      <c r="J129" s="76">
        <f t="shared" si="11"/>
        <v>3.68</v>
      </c>
      <c r="K129" s="77">
        <v>1818</v>
      </c>
      <c r="L129" s="79" t="s">
        <v>64</v>
      </c>
      <c r="M129" s="74">
        <f t="shared" si="6"/>
        <v>0.18180000000000002</v>
      </c>
      <c r="N129" s="77">
        <v>2427</v>
      </c>
      <c r="O129" s="79" t="s">
        <v>64</v>
      </c>
      <c r="P129" s="74">
        <f t="shared" si="7"/>
        <v>0.2427</v>
      </c>
    </row>
    <row r="130" spans="1:16">
      <c r="A130" s="94"/>
      <c r="B130" s="89">
        <v>350</v>
      </c>
      <c r="C130" s="90" t="s">
        <v>63</v>
      </c>
      <c r="D130" s="74">
        <f t="shared" si="12"/>
        <v>0.17499999999999999</v>
      </c>
      <c r="E130" s="91">
        <v>0.59909999999999997</v>
      </c>
      <c r="F130" s="92">
        <v>7.9509999999999997E-4</v>
      </c>
      <c r="G130" s="88">
        <f t="shared" si="8"/>
        <v>0.59989510000000001</v>
      </c>
      <c r="H130" s="89">
        <v>3.96</v>
      </c>
      <c r="I130" s="90" t="s">
        <v>66</v>
      </c>
      <c r="J130" s="76">
        <f t="shared" si="11"/>
        <v>3.96</v>
      </c>
      <c r="K130" s="77">
        <v>1886</v>
      </c>
      <c r="L130" s="79" t="s">
        <v>64</v>
      </c>
      <c r="M130" s="74">
        <f t="shared" si="6"/>
        <v>0.18859999999999999</v>
      </c>
      <c r="N130" s="77">
        <v>2503</v>
      </c>
      <c r="O130" s="79" t="s">
        <v>64</v>
      </c>
      <c r="P130" s="74">
        <f t="shared" si="7"/>
        <v>0.25030000000000002</v>
      </c>
    </row>
    <row r="131" spans="1:16">
      <c r="A131" s="94"/>
      <c r="B131" s="89">
        <v>375</v>
      </c>
      <c r="C131" s="90" t="s">
        <v>63</v>
      </c>
      <c r="D131" s="74">
        <f t="shared" si="12"/>
        <v>0.1875</v>
      </c>
      <c r="E131" s="91">
        <v>0.58079999999999998</v>
      </c>
      <c r="F131" s="92">
        <v>7.5000000000000002E-4</v>
      </c>
      <c r="G131" s="88">
        <f t="shared" si="8"/>
        <v>0.58155000000000001</v>
      </c>
      <c r="H131" s="89">
        <v>4.26</v>
      </c>
      <c r="I131" s="90" t="s">
        <v>66</v>
      </c>
      <c r="J131" s="76">
        <f t="shared" si="11"/>
        <v>4.26</v>
      </c>
      <c r="K131" s="77">
        <v>1955</v>
      </c>
      <c r="L131" s="79" t="s">
        <v>64</v>
      </c>
      <c r="M131" s="74">
        <f t="shared" si="6"/>
        <v>0.19550000000000001</v>
      </c>
      <c r="N131" s="77">
        <v>2580</v>
      </c>
      <c r="O131" s="79" t="s">
        <v>64</v>
      </c>
      <c r="P131" s="74">
        <f t="shared" si="7"/>
        <v>0.25800000000000001</v>
      </c>
    </row>
    <row r="132" spans="1:16">
      <c r="A132" s="94"/>
      <c r="B132" s="89">
        <v>400</v>
      </c>
      <c r="C132" s="90" t="s">
        <v>63</v>
      </c>
      <c r="D132" s="74">
        <f t="shared" si="12"/>
        <v>0.2</v>
      </c>
      <c r="E132" s="91">
        <v>0.56320000000000003</v>
      </c>
      <c r="F132" s="92">
        <v>7.1009999999999997E-4</v>
      </c>
      <c r="G132" s="88">
        <f t="shared" si="8"/>
        <v>0.56391010000000008</v>
      </c>
      <c r="H132" s="89">
        <v>4.57</v>
      </c>
      <c r="I132" s="90" t="s">
        <v>66</v>
      </c>
      <c r="J132" s="76">
        <f t="shared" si="11"/>
        <v>4.57</v>
      </c>
      <c r="K132" s="77">
        <v>2025</v>
      </c>
      <c r="L132" s="79" t="s">
        <v>64</v>
      </c>
      <c r="M132" s="74">
        <f t="shared" si="6"/>
        <v>0.20249999999999999</v>
      </c>
      <c r="N132" s="77">
        <v>2658</v>
      </c>
      <c r="O132" s="79" t="s">
        <v>64</v>
      </c>
      <c r="P132" s="74">
        <f t="shared" si="7"/>
        <v>0.26579999999999998</v>
      </c>
    </row>
    <row r="133" spans="1:16">
      <c r="A133" s="94"/>
      <c r="B133" s="89">
        <v>450</v>
      </c>
      <c r="C133" s="90" t="s">
        <v>63</v>
      </c>
      <c r="D133" s="74">
        <f t="shared" si="12"/>
        <v>0.22500000000000001</v>
      </c>
      <c r="E133" s="91">
        <v>0.53090000000000004</v>
      </c>
      <c r="F133" s="92">
        <v>6.424E-4</v>
      </c>
      <c r="G133" s="88">
        <f t="shared" si="8"/>
        <v>0.53154240000000008</v>
      </c>
      <c r="H133" s="89">
        <v>5.21</v>
      </c>
      <c r="I133" s="90" t="s">
        <v>66</v>
      </c>
      <c r="J133" s="76">
        <f t="shared" si="11"/>
        <v>5.21</v>
      </c>
      <c r="K133" s="77">
        <v>2263</v>
      </c>
      <c r="L133" s="79" t="s">
        <v>64</v>
      </c>
      <c r="M133" s="74">
        <f t="shared" si="6"/>
        <v>0.2263</v>
      </c>
      <c r="N133" s="77">
        <v>2820</v>
      </c>
      <c r="O133" s="79" t="s">
        <v>64</v>
      </c>
      <c r="P133" s="74">
        <f t="shared" si="7"/>
        <v>0.28199999999999997</v>
      </c>
    </row>
    <row r="134" spans="1:16">
      <c r="A134" s="94"/>
      <c r="B134" s="89">
        <v>500</v>
      </c>
      <c r="C134" s="90" t="s">
        <v>63</v>
      </c>
      <c r="D134" s="74">
        <f t="shared" si="12"/>
        <v>0.25</v>
      </c>
      <c r="E134" s="91">
        <v>0.502</v>
      </c>
      <c r="F134" s="92">
        <v>5.8719999999999996E-4</v>
      </c>
      <c r="G134" s="88">
        <f t="shared" si="8"/>
        <v>0.50258720000000001</v>
      </c>
      <c r="H134" s="89">
        <v>5.89</v>
      </c>
      <c r="I134" s="90" t="s">
        <v>66</v>
      </c>
      <c r="J134" s="76">
        <f t="shared" si="11"/>
        <v>5.89</v>
      </c>
      <c r="K134" s="77">
        <v>2502</v>
      </c>
      <c r="L134" s="79" t="s">
        <v>64</v>
      </c>
      <c r="M134" s="74">
        <f t="shared" si="6"/>
        <v>0.25019999999999998</v>
      </c>
      <c r="N134" s="77">
        <v>2989</v>
      </c>
      <c r="O134" s="79" t="s">
        <v>64</v>
      </c>
      <c r="P134" s="74">
        <f t="shared" si="7"/>
        <v>0.2989</v>
      </c>
    </row>
    <row r="135" spans="1:16">
      <c r="A135" s="94"/>
      <c r="B135" s="89">
        <v>550</v>
      </c>
      <c r="C135" s="90" t="s">
        <v>63</v>
      </c>
      <c r="D135" s="74">
        <f t="shared" si="12"/>
        <v>0.27500000000000002</v>
      </c>
      <c r="E135" s="91">
        <v>0.47639999999999999</v>
      </c>
      <c r="F135" s="92">
        <v>5.4120000000000004E-4</v>
      </c>
      <c r="G135" s="88">
        <f t="shared" si="8"/>
        <v>0.47694120000000001</v>
      </c>
      <c r="H135" s="89">
        <v>6.61</v>
      </c>
      <c r="I135" s="90" t="s">
        <v>66</v>
      </c>
      <c r="J135" s="76">
        <f t="shared" si="11"/>
        <v>6.61</v>
      </c>
      <c r="K135" s="77">
        <v>2745</v>
      </c>
      <c r="L135" s="79" t="s">
        <v>64</v>
      </c>
      <c r="M135" s="74">
        <f t="shared" si="6"/>
        <v>0.27450000000000002</v>
      </c>
      <c r="N135" s="77">
        <v>3167</v>
      </c>
      <c r="O135" s="79" t="s">
        <v>64</v>
      </c>
      <c r="P135" s="74">
        <f t="shared" si="7"/>
        <v>0.31669999999999998</v>
      </c>
    </row>
    <row r="136" spans="1:16">
      <c r="A136" s="94"/>
      <c r="B136" s="89">
        <v>600</v>
      </c>
      <c r="C136" s="90" t="s">
        <v>63</v>
      </c>
      <c r="D136" s="74">
        <f t="shared" si="12"/>
        <v>0.3</v>
      </c>
      <c r="E136" s="91">
        <v>0.45350000000000001</v>
      </c>
      <c r="F136" s="92">
        <v>5.0230000000000001E-4</v>
      </c>
      <c r="G136" s="88">
        <f t="shared" si="8"/>
        <v>0.45400230000000003</v>
      </c>
      <c r="H136" s="89">
        <v>7.36</v>
      </c>
      <c r="I136" s="90" t="s">
        <v>66</v>
      </c>
      <c r="J136" s="76">
        <f t="shared" si="11"/>
        <v>7.36</v>
      </c>
      <c r="K136" s="77">
        <v>2990</v>
      </c>
      <c r="L136" s="79" t="s">
        <v>64</v>
      </c>
      <c r="M136" s="74">
        <f t="shared" si="6"/>
        <v>0.29900000000000004</v>
      </c>
      <c r="N136" s="77">
        <v>3353</v>
      </c>
      <c r="O136" s="79" t="s">
        <v>64</v>
      </c>
      <c r="P136" s="74">
        <f t="shared" si="7"/>
        <v>0.33530000000000004</v>
      </c>
    </row>
    <row r="137" spans="1:16">
      <c r="A137" s="94"/>
      <c r="B137" s="89">
        <v>650</v>
      </c>
      <c r="C137" s="90" t="s">
        <v>63</v>
      </c>
      <c r="D137" s="74">
        <f t="shared" si="12"/>
        <v>0.32500000000000001</v>
      </c>
      <c r="E137" s="91">
        <v>0.433</v>
      </c>
      <c r="F137" s="92">
        <v>4.6900000000000002E-4</v>
      </c>
      <c r="G137" s="88">
        <f t="shared" si="8"/>
        <v>0.43346899999999999</v>
      </c>
      <c r="H137" s="89">
        <v>8.15</v>
      </c>
      <c r="I137" s="90" t="s">
        <v>66</v>
      </c>
      <c r="J137" s="76">
        <f t="shared" si="11"/>
        <v>8.15</v>
      </c>
      <c r="K137" s="77">
        <v>3239</v>
      </c>
      <c r="L137" s="79" t="s">
        <v>64</v>
      </c>
      <c r="M137" s="74">
        <f t="shared" si="6"/>
        <v>0.32389999999999997</v>
      </c>
      <c r="N137" s="77">
        <v>3548</v>
      </c>
      <c r="O137" s="79" t="s">
        <v>64</v>
      </c>
      <c r="P137" s="74">
        <f t="shared" si="7"/>
        <v>0.3548</v>
      </c>
    </row>
    <row r="138" spans="1:16">
      <c r="A138" s="94"/>
      <c r="B138" s="89">
        <v>700</v>
      </c>
      <c r="C138" s="90" t="s">
        <v>63</v>
      </c>
      <c r="D138" s="74">
        <f t="shared" si="12"/>
        <v>0.35</v>
      </c>
      <c r="E138" s="91">
        <v>0.41460000000000002</v>
      </c>
      <c r="F138" s="92">
        <v>4.4000000000000002E-4</v>
      </c>
      <c r="G138" s="88">
        <f t="shared" si="8"/>
        <v>0.41504000000000002</v>
      </c>
      <c r="H138" s="89">
        <v>8.98</v>
      </c>
      <c r="I138" s="90" t="s">
        <v>66</v>
      </c>
      <c r="J138" s="76">
        <f t="shared" si="11"/>
        <v>8.98</v>
      </c>
      <c r="K138" s="77">
        <v>3492</v>
      </c>
      <c r="L138" s="79" t="s">
        <v>64</v>
      </c>
      <c r="M138" s="74">
        <f t="shared" si="6"/>
        <v>0.34920000000000001</v>
      </c>
      <c r="N138" s="77">
        <v>3752</v>
      </c>
      <c r="O138" s="79" t="s">
        <v>64</v>
      </c>
      <c r="P138" s="74">
        <f t="shared" si="7"/>
        <v>0.37519999999999998</v>
      </c>
    </row>
    <row r="139" spans="1:16">
      <c r="A139" s="94"/>
      <c r="B139" s="89">
        <v>800</v>
      </c>
      <c r="C139" s="90" t="s">
        <v>63</v>
      </c>
      <c r="D139" s="74">
        <f t="shared" si="12"/>
        <v>0.4</v>
      </c>
      <c r="E139" s="91">
        <v>0.38279999999999997</v>
      </c>
      <c r="F139" s="92">
        <v>3.9209999999999999E-4</v>
      </c>
      <c r="G139" s="88">
        <f t="shared" si="8"/>
        <v>0.38319209999999998</v>
      </c>
      <c r="H139" s="89">
        <v>10.75</v>
      </c>
      <c r="I139" s="90" t="s">
        <v>66</v>
      </c>
      <c r="J139" s="76">
        <f t="shared" si="11"/>
        <v>10.75</v>
      </c>
      <c r="K139" s="77">
        <v>4376</v>
      </c>
      <c r="L139" s="79" t="s">
        <v>64</v>
      </c>
      <c r="M139" s="74">
        <f t="shared" si="6"/>
        <v>0.43760000000000004</v>
      </c>
      <c r="N139" s="77">
        <v>4186</v>
      </c>
      <c r="O139" s="79" t="s">
        <v>64</v>
      </c>
      <c r="P139" s="74">
        <f t="shared" si="7"/>
        <v>0.41859999999999997</v>
      </c>
    </row>
    <row r="140" spans="1:16">
      <c r="A140" s="94"/>
      <c r="B140" s="89">
        <v>900</v>
      </c>
      <c r="C140" s="95" t="s">
        <v>63</v>
      </c>
      <c r="D140" s="74">
        <f t="shared" si="12"/>
        <v>0.45</v>
      </c>
      <c r="E140" s="91">
        <v>0.35649999999999998</v>
      </c>
      <c r="F140" s="92">
        <v>3.5419999999999999E-4</v>
      </c>
      <c r="G140" s="88">
        <f t="shared" si="8"/>
        <v>0.35685420000000001</v>
      </c>
      <c r="H140" s="89">
        <v>12.65</v>
      </c>
      <c r="I140" s="90" t="s">
        <v>66</v>
      </c>
      <c r="J140" s="76">
        <f t="shared" si="11"/>
        <v>12.65</v>
      </c>
      <c r="K140" s="77">
        <v>5221</v>
      </c>
      <c r="L140" s="79" t="s">
        <v>64</v>
      </c>
      <c r="M140" s="74">
        <f t="shared" si="6"/>
        <v>0.52210000000000001</v>
      </c>
      <c r="N140" s="77">
        <v>4654</v>
      </c>
      <c r="O140" s="79" t="s">
        <v>64</v>
      </c>
      <c r="P140" s="74">
        <f t="shared" si="7"/>
        <v>0.46539999999999998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91">
        <v>0.33429999999999999</v>
      </c>
      <c r="F141" s="92">
        <v>3.233E-4</v>
      </c>
      <c r="G141" s="88">
        <f t="shared" si="8"/>
        <v>0.33462330000000001</v>
      </c>
      <c r="H141" s="77">
        <v>14.68</v>
      </c>
      <c r="I141" s="79" t="s">
        <v>66</v>
      </c>
      <c r="J141" s="76">
        <f t="shared" si="11"/>
        <v>14.68</v>
      </c>
      <c r="K141" s="77">
        <v>6049</v>
      </c>
      <c r="L141" s="79" t="s">
        <v>64</v>
      </c>
      <c r="M141" s="74">
        <f t="shared" si="6"/>
        <v>0.60489999999999999</v>
      </c>
      <c r="N141" s="77">
        <v>5155</v>
      </c>
      <c r="O141" s="79" t="s">
        <v>64</v>
      </c>
      <c r="P141" s="74">
        <f t="shared" si="7"/>
        <v>0.51550000000000007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91">
        <v>0.31530000000000002</v>
      </c>
      <c r="F142" s="92">
        <v>2.9760000000000002E-4</v>
      </c>
      <c r="G142" s="88">
        <f t="shared" si="8"/>
        <v>0.31559760000000003</v>
      </c>
      <c r="H142" s="77">
        <v>16.850000000000001</v>
      </c>
      <c r="I142" s="79" t="s">
        <v>66</v>
      </c>
      <c r="J142" s="76">
        <f t="shared" si="11"/>
        <v>16.850000000000001</v>
      </c>
      <c r="K142" s="77">
        <v>6868</v>
      </c>
      <c r="L142" s="79" t="s">
        <v>64</v>
      </c>
      <c r="M142" s="74">
        <f t="shared" si="6"/>
        <v>0.68680000000000008</v>
      </c>
      <c r="N142" s="77">
        <v>5687</v>
      </c>
      <c r="O142" s="79" t="s">
        <v>64</v>
      </c>
      <c r="P142" s="74">
        <f t="shared" si="7"/>
        <v>0.56869999999999998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91">
        <v>0.29880000000000001</v>
      </c>
      <c r="F143" s="92">
        <v>2.7589999999999998E-4</v>
      </c>
      <c r="G143" s="88">
        <f t="shared" si="8"/>
        <v>0.29907590000000001</v>
      </c>
      <c r="H143" s="77">
        <v>19.13</v>
      </c>
      <c r="I143" s="79" t="s">
        <v>66</v>
      </c>
      <c r="J143" s="76">
        <f t="shared" si="11"/>
        <v>19.13</v>
      </c>
      <c r="K143" s="77">
        <v>7685</v>
      </c>
      <c r="L143" s="79" t="s">
        <v>64</v>
      </c>
      <c r="M143" s="74">
        <f t="shared" si="6"/>
        <v>0.76849999999999996</v>
      </c>
      <c r="N143" s="77">
        <v>6250</v>
      </c>
      <c r="O143" s="79" t="s">
        <v>64</v>
      </c>
      <c r="P143" s="74">
        <f t="shared" si="7"/>
        <v>0.625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91">
        <v>0.28449999999999998</v>
      </c>
      <c r="F144" s="92">
        <v>2.5730000000000002E-4</v>
      </c>
      <c r="G144" s="88">
        <f t="shared" si="8"/>
        <v>0.28475729999999999</v>
      </c>
      <c r="H144" s="77">
        <v>21.54</v>
      </c>
      <c r="I144" s="79" t="s">
        <v>66</v>
      </c>
      <c r="J144" s="76">
        <f t="shared" si="11"/>
        <v>21.54</v>
      </c>
      <c r="K144" s="77">
        <v>8503</v>
      </c>
      <c r="L144" s="79" t="s">
        <v>64</v>
      </c>
      <c r="M144" s="74">
        <f t="shared" si="6"/>
        <v>0.85030000000000006</v>
      </c>
      <c r="N144" s="77">
        <v>6840</v>
      </c>
      <c r="O144" s="79" t="s">
        <v>64</v>
      </c>
      <c r="P144" s="74">
        <f t="shared" si="7"/>
        <v>0.68399999999999994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91">
        <v>0.27179999999999999</v>
      </c>
      <c r="F145" s="92">
        <v>2.4120000000000001E-4</v>
      </c>
      <c r="G145" s="88">
        <f t="shared" si="8"/>
        <v>0.27204119999999998</v>
      </c>
      <c r="H145" s="77">
        <v>24.07</v>
      </c>
      <c r="I145" s="79" t="s">
        <v>66</v>
      </c>
      <c r="J145" s="76">
        <f t="shared" si="11"/>
        <v>24.07</v>
      </c>
      <c r="K145" s="77">
        <v>9322</v>
      </c>
      <c r="L145" s="79" t="s">
        <v>64</v>
      </c>
      <c r="M145" s="74">
        <f t="shared" si="6"/>
        <v>0.93219999999999992</v>
      </c>
      <c r="N145" s="77">
        <v>7458</v>
      </c>
      <c r="O145" s="79" t="s">
        <v>64</v>
      </c>
      <c r="P145" s="74">
        <f t="shared" si="7"/>
        <v>0.74580000000000002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91">
        <v>0.26069999999999999</v>
      </c>
      <c r="F146" s="92">
        <v>2.2699999999999999E-4</v>
      </c>
      <c r="G146" s="88">
        <f t="shared" si="8"/>
        <v>0.26092699999999996</v>
      </c>
      <c r="H146" s="77">
        <v>26.71</v>
      </c>
      <c r="I146" s="79" t="s">
        <v>66</v>
      </c>
      <c r="J146" s="76">
        <f t="shared" si="11"/>
        <v>26.71</v>
      </c>
      <c r="K146" s="77">
        <v>1.01</v>
      </c>
      <c r="L146" s="78" t="s">
        <v>66</v>
      </c>
      <c r="M146" s="74">
        <f t="shared" ref="M146:M150" si="14">K146</f>
        <v>1.01</v>
      </c>
      <c r="N146" s="77">
        <v>8102</v>
      </c>
      <c r="O146" s="79" t="s">
        <v>64</v>
      </c>
      <c r="P146" s="74">
        <f t="shared" si="7"/>
        <v>0.81020000000000003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91">
        <v>0.25069999999999998</v>
      </c>
      <c r="F147" s="92">
        <v>2.1460000000000001E-4</v>
      </c>
      <c r="G147" s="88">
        <f t="shared" si="8"/>
        <v>0.25091459999999999</v>
      </c>
      <c r="H147" s="77">
        <v>29.46</v>
      </c>
      <c r="I147" s="79" t="s">
        <v>66</v>
      </c>
      <c r="J147" s="76">
        <f t="shared" si="11"/>
        <v>29.46</v>
      </c>
      <c r="K147" s="77">
        <v>1.1000000000000001</v>
      </c>
      <c r="L147" s="79" t="s">
        <v>66</v>
      </c>
      <c r="M147" s="74">
        <f t="shared" si="14"/>
        <v>1.1000000000000001</v>
      </c>
      <c r="N147" s="77">
        <v>8769</v>
      </c>
      <c r="O147" s="79" t="s">
        <v>64</v>
      </c>
      <c r="P147" s="74">
        <f t="shared" si="7"/>
        <v>0.87690000000000001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91">
        <v>0.24179999999999999</v>
      </c>
      <c r="F148" s="92">
        <v>2.0350000000000001E-4</v>
      </c>
      <c r="G148" s="88">
        <f t="shared" si="8"/>
        <v>0.24200349999999998</v>
      </c>
      <c r="H148" s="77">
        <v>32.31</v>
      </c>
      <c r="I148" s="79" t="s">
        <v>66</v>
      </c>
      <c r="J148" s="76">
        <f t="shared" si="11"/>
        <v>32.31</v>
      </c>
      <c r="K148" s="77">
        <v>1.18</v>
      </c>
      <c r="L148" s="79" t="s">
        <v>66</v>
      </c>
      <c r="M148" s="74">
        <f t="shared" si="14"/>
        <v>1.18</v>
      </c>
      <c r="N148" s="77">
        <v>9460</v>
      </c>
      <c r="O148" s="79" t="s">
        <v>64</v>
      </c>
      <c r="P148" s="74">
        <f t="shared" ref="P148" si="15">N148/1000/10</f>
        <v>0.94600000000000006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91">
        <v>0.2339</v>
      </c>
      <c r="F149" s="92">
        <v>1.9349999999999999E-4</v>
      </c>
      <c r="G149" s="88">
        <f t="shared" ref="G149:G212" si="16">E149+F149</f>
        <v>0.23409350000000001</v>
      </c>
      <c r="H149" s="77">
        <v>35.270000000000003</v>
      </c>
      <c r="I149" s="79" t="s">
        <v>66</v>
      </c>
      <c r="J149" s="76">
        <f t="shared" si="11"/>
        <v>35.270000000000003</v>
      </c>
      <c r="K149" s="77">
        <v>1.26</v>
      </c>
      <c r="L149" s="79" t="s">
        <v>66</v>
      </c>
      <c r="M149" s="74">
        <f t="shared" si="14"/>
        <v>1.26</v>
      </c>
      <c r="N149" s="77">
        <v>1.02</v>
      </c>
      <c r="O149" s="78" t="s">
        <v>66</v>
      </c>
      <c r="P149" s="74">
        <f t="shared" ref="P149:P151" si="17">N149</f>
        <v>1.02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91">
        <v>0.22020000000000001</v>
      </c>
      <c r="F150" s="92">
        <v>1.7640000000000001E-4</v>
      </c>
      <c r="G150" s="88">
        <f t="shared" si="16"/>
        <v>0.2203764</v>
      </c>
      <c r="H150" s="77">
        <v>41.46</v>
      </c>
      <c r="I150" s="79" t="s">
        <v>66</v>
      </c>
      <c r="J150" s="76">
        <f t="shared" si="11"/>
        <v>41.46</v>
      </c>
      <c r="K150" s="77">
        <v>1.56</v>
      </c>
      <c r="L150" s="79" t="s">
        <v>66</v>
      </c>
      <c r="M150" s="74">
        <f t="shared" si="14"/>
        <v>1.56</v>
      </c>
      <c r="N150" s="77">
        <v>1.17</v>
      </c>
      <c r="O150" s="79" t="s">
        <v>66</v>
      </c>
      <c r="P150" s="74">
        <f t="shared" si="17"/>
        <v>1.17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91">
        <v>0.20860000000000001</v>
      </c>
      <c r="F151" s="92">
        <v>1.5909999999999999E-4</v>
      </c>
      <c r="G151" s="88">
        <f t="shared" si="16"/>
        <v>0.2087591</v>
      </c>
      <c r="H151" s="77">
        <v>49.66</v>
      </c>
      <c r="I151" s="79" t="s">
        <v>66</v>
      </c>
      <c r="J151" s="76">
        <f t="shared" si="11"/>
        <v>49.66</v>
      </c>
      <c r="K151" s="77">
        <v>1.97</v>
      </c>
      <c r="L151" s="79" t="s">
        <v>66</v>
      </c>
      <c r="M151" s="74">
        <f t="shared" ref="M151:M158" si="18">K151</f>
        <v>1.97</v>
      </c>
      <c r="N151" s="77">
        <v>1.36</v>
      </c>
      <c r="O151" s="79" t="s">
        <v>66</v>
      </c>
      <c r="P151" s="74">
        <f t="shared" si="17"/>
        <v>1.36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91">
        <v>0.19689999999999999</v>
      </c>
      <c r="F152" s="92">
        <v>1.449E-4</v>
      </c>
      <c r="G152" s="88">
        <f t="shared" si="16"/>
        <v>0.1970449</v>
      </c>
      <c r="H152" s="77">
        <v>58.33</v>
      </c>
      <c r="I152" s="79" t="s">
        <v>66</v>
      </c>
      <c r="J152" s="76">
        <f t="shared" si="11"/>
        <v>58.33</v>
      </c>
      <c r="K152" s="77">
        <v>2.34</v>
      </c>
      <c r="L152" s="79" t="s">
        <v>66</v>
      </c>
      <c r="M152" s="74">
        <f t="shared" si="18"/>
        <v>2.34</v>
      </c>
      <c r="N152" s="77">
        <v>1.56</v>
      </c>
      <c r="O152" s="79" t="s">
        <v>66</v>
      </c>
      <c r="P152" s="74">
        <f t="shared" ref="P152:P156" si="19">N152</f>
        <v>1.56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91">
        <v>0.18609999999999999</v>
      </c>
      <c r="F153" s="92">
        <v>1.3320000000000001E-4</v>
      </c>
      <c r="G153" s="88">
        <f t="shared" si="16"/>
        <v>0.18623319999999999</v>
      </c>
      <c r="H153" s="77">
        <v>67.52</v>
      </c>
      <c r="I153" s="79" t="s">
        <v>66</v>
      </c>
      <c r="J153" s="76">
        <f t="shared" si="11"/>
        <v>67.52</v>
      </c>
      <c r="K153" s="77">
        <v>2.7</v>
      </c>
      <c r="L153" s="79" t="s">
        <v>66</v>
      </c>
      <c r="M153" s="74">
        <f t="shared" si="18"/>
        <v>2.7</v>
      </c>
      <c r="N153" s="77">
        <v>1.78</v>
      </c>
      <c r="O153" s="79" t="s">
        <v>66</v>
      </c>
      <c r="P153" s="74">
        <f t="shared" si="19"/>
        <v>1.78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91">
        <v>0.17649999999999999</v>
      </c>
      <c r="F154" s="92">
        <v>1.2339999999999999E-4</v>
      </c>
      <c r="G154" s="88">
        <f t="shared" si="16"/>
        <v>0.17662339999999999</v>
      </c>
      <c r="H154" s="77">
        <v>77.209999999999994</v>
      </c>
      <c r="I154" s="79" t="s">
        <v>66</v>
      </c>
      <c r="J154" s="76">
        <f t="shared" si="11"/>
        <v>77.209999999999994</v>
      </c>
      <c r="K154" s="77">
        <v>3.06</v>
      </c>
      <c r="L154" s="79" t="s">
        <v>66</v>
      </c>
      <c r="M154" s="74">
        <f t="shared" si="18"/>
        <v>3.06</v>
      </c>
      <c r="N154" s="77">
        <v>2</v>
      </c>
      <c r="O154" s="79" t="s">
        <v>66</v>
      </c>
      <c r="P154" s="74">
        <f t="shared" si="19"/>
        <v>2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91">
        <v>0.1678</v>
      </c>
      <c r="F155" s="92">
        <v>1.149E-4</v>
      </c>
      <c r="G155" s="88">
        <f t="shared" si="16"/>
        <v>0.16791490000000001</v>
      </c>
      <c r="H155" s="77">
        <v>87.43</v>
      </c>
      <c r="I155" s="79" t="s">
        <v>66</v>
      </c>
      <c r="J155" s="76">
        <f t="shared" si="11"/>
        <v>87.43</v>
      </c>
      <c r="K155" s="77">
        <v>3.41</v>
      </c>
      <c r="L155" s="79" t="s">
        <v>66</v>
      </c>
      <c r="M155" s="74">
        <f t="shared" si="18"/>
        <v>3.41</v>
      </c>
      <c r="N155" s="77">
        <v>2.23</v>
      </c>
      <c r="O155" s="79" t="s">
        <v>66</v>
      </c>
      <c r="P155" s="74">
        <f t="shared" si="19"/>
        <v>2.23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91">
        <v>0.1598</v>
      </c>
      <c r="F156" s="92">
        <v>1.076E-4</v>
      </c>
      <c r="G156" s="88">
        <f t="shared" si="16"/>
        <v>0.15990760000000001</v>
      </c>
      <c r="H156" s="77">
        <v>98.16</v>
      </c>
      <c r="I156" s="79" t="s">
        <v>66</v>
      </c>
      <c r="J156" s="76">
        <f t="shared" si="11"/>
        <v>98.16</v>
      </c>
      <c r="K156" s="77">
        <v>3.76</v>
      </c>
      <c r="L156" s="79" t="s">
        <v>66</v>
      </c>
      <c r="M156" s="74">
        <f t="shared" si="18"/>
        <v>3.76</v>
      </c>
      <c r="N156" s="77">
        <v>2.4700000000000002</v>
      </c>
      <c r="O156" s="79" t="s">
        <v>66</v>
      </c>
      <c r="P156" s="74">
        <f t="shared" si="19"/>
        <v>2.4700000000000002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91">
        <v>0.1525</v>
      </c>
      <c r="F157" s="92">
        <v>1.0119999999999999E-4</v>
      </c>
      <c r="G157" s="88">
        <f t="shared" si="16"/>
        <v>0.15260119999999999</v>
      </c>
      <c r="H157" s="77">
        <v>109.42</v>
      </c>
      <c r="I157" s="79" t="s">
        <v>66</v>
      </c>
      <c r="J157" s="76">
        <f t="shared" si="11"/>
        <v>109.42</v>
      </c>
      <c r="K157" s="77">
        <v>4.1100000000000003</v>
      </c>
      <c r="L157" s="79" t="s">
        <v>66</v>
      </c>
      <c r="M157" s="74">
        <f t="shared" si="18"/>
        <v>4.1100000000000003</v>
      </c>
      <c r="N157" s="77">
        <v>2.71</v>
      </c>
      <c r="O157" s="79" t="s">
        <v>66</v>
      </c>
      <c r="P157" s="74">
        <f t="shared" ref="P157:P168" si="20">N157</f>
        <v>2.71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91">
        <v>0.14580000000000001</v>
      </c>
      <c r="F158" s="92">
        <v>9.5589999999999998E-5</v>
      </c>
      <c r="G158" s="88">
        <f t="shared" si="16"/>
        <v>0.14589559000000002</v>
      </c>
      <c r="H158" s="77">
        <v>121.21</v>
      </c>
      <c r="I158" s="79" t="s">
        <v>66</v>
      </c>
      <c r="J158" s="76">
        <f t="shared" si="11"/>
        <v>121.21</v>
      </c>
      <c r="K158" s="77">
        <v>4.47</v>
      </c>
      <c r="L158" s="79" t="s">
        <v>66</v>
      </c>
      <c r="M158" s="74">
        <f t="shared" si="18"/>
        <v>4.47</v>
      </c>
      <c r="N158" s="77">
        <v>2.97</v>
      </c>
      <c r="O158" s="79" t="s">
        <v>66</v>
      </c>
      <c r="P158" s="74">
        <f t="shared" si="20"/>
        <v>2.97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91">
        <v>0.13389999999999999</v>
      </c>
      <c r="F159" s="92">
        <v>8.6089999999999997E-5</v>
      </c>
      <c r="G159" s="88">
        <f t="shared" si="16"/>
        <v>0.13398609</v>
      </c>
      <c r="H159" s="77">
        <v>146.38</v>
      </c>
      <c r="I159" s="79" t="s">
        <v>66</v>
      </c>
      <c r="J159" s="76">
        <f t="shared" si="11"/>
        <v>146.38</v>
      </c>
      <c r="K159" s="77">
        <v>5.77</v>
      </c>
      <c r="L159" s="79" t="s">
        <v>66</v>
      </c>
      <c r="M159" s="74">
        <f t="shared" ref="M159:M190" si="21">K159</f>
        <v>5.77</v>
      </c>
      <c r="N159" s="77">
        <v>3.52</v>
      </c>
      <c r="O159" s="79" t="s">
        <v>66</v>
      </c>
      <c r="P159" s="74">
        <f t="shared" si="20"/>
        <v>3.52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91">
        <v>0.1239</v>
      </c>
      <c r="F160" s="92">
        <v>7.8369999999999997E-5</v>
      </c>
      <c r="G160" s="88">
        <f t="shared" si="16"/>
        <v>0.12397836999999999</v>
      </c>
      <c r="H160" s="77">
        <v>173.67</v>
      </c>
      <c r="I160" s="79" t="s">
        <v>66</v>
      </c>
      <c r="J160" s="76">
        <f t="shared" si="11"/>
        <v>173.67</v>
      </c>
      <c r="K160" s="77">
        <v>7</v>
      </c>
      <c r="L160" s="79" t="s">
        <v>66</v>
      </c>
      <c r="M160" s="76">
        <f t="shared" si="21"/>
        <v>7</v>
      </c>
      <c r="N160" s="77">
        <v>4.0999999999999996</v>
      </c>
      <c r="O160" s="79" t="s">
        <v>66</v>
      </c>
      <c r="P160" s="74">
        <f t="shared" si="20"/>
        <v>4.0999999999999996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91">
        <v>0.1154</v>
      </c>
      <c r="F161" s="92">
        <v>7.1989999999999993E-5</v>
      </c>
      <c r="G161" s="88">
        <f t="shared" si="16"/>
        <v>0.11547199</v>
      </c>
      <c r="H161" s="77">
        <v>203.07</v>
      </c>
      <c r="I161" s="79" t="s">
        <v>66</v>
      </c>
      <c r="J161" s="76">
        <f t="shared" si="11"/>
        <v>203.07</v>
      </c>
      <c r="K161" s="77">
        <v>8.1999999999999993</v>
      </c>
      <c r="L161" s="79" t="s">
        <v>66</v>
      </c>
      <c r="M161" s="76">
        <f t="shared" si="21"/>
        <v>8.1999999999999993</v>
      </c>
      <c r="N161" s="77">
        <v>4.7300000000000004</v>
      </c>
      <c r="O161" s="79" t="s">
        <v>66</v>
      </c>
      <c r="P161" s="74">
        <f t="shared" si="20"/>
        <v>4.7300000000000004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91">
        <v>0.1081</v>
      </c>
      <c r="F162" s="92">
        <v>6.6600000000000006E-5</v>
      </c>
      <c r="G162" s="88">
        <f t="shared" si="16"/>
        <v>0.1081666</v>
      </c>
      <c r="H162" s="77">
        <v>234.56</v>
      </c>
      <c r="I162" s="79" t="s">
        <v>66</v>
      </c>
      <c r="J162" s="76">
        <f t="shared" si="11"/>
        <v>234.56</v>
      </c>
      <c r="K162" s="77">
        <v>9.4</v>
      </c>
      <c r="L162" s="79" t="s">
        <v>66</v>
      </c>
      <c r="M162" s="76">
        <f t="shared" si="21"/>
        <v>9.4</v>
      </c>
      <c r="N162" s="77">
        <v>5.39</v>
      </c>
      <c r="O162" s="79" t="s">
        <v>66</v>
      </c>
      <c r="P162" s="74">
        <f t="shared" si="20"/>
        <v>5.39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91">
        <v>0.1017</v>
      </c>
      <c r="F163" s="92">
        <v>6.2000000000000003E-5</v>
      </c>
      <c r="G163" s="88">
        <f t="shared" si="16"/>
        <v>0.10176200000000001</v>
      </c>
      <c r="H163" s="77">
        <v>268.08999999999997</v>
      </c>
      <c r="I163" s="79" t="s">
        <v>66</v>
      </c>
      <c r="J163" s="76">
        <f t="shared" si="11"/>
        <v>268.08999999999997</v>
      </c>
      <c r="K163" s="77">
        <v>10.59</v>
      </c>
      <c r="L163" s="79" t="s">
        <v>66</v>
      </c>
      <c r="M163" s="76">
        <f t="shared" si="21"/>
        <v>10.59</v>
      </c>
      <c r="N163" s="77">
        <v>6.09</v>
      </c>
      <c r="O163" s="79" t="s">
        <v>66</v>
      </c>
      <c r="P163" s="74">
        <f t="shared" si="20"/>
        <v>6.09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91">
        <v>9.6129999999999993E-2</v>
      </c>
      <c r="F164" s="92">
        <v>5.8019999999999997E-5</v>
      </c>
      <c r="G164" s="88">
        <f t="shared" si="16"/>
        <v>9.6188019999999999E-2</v>
      </c>
      <c r="H164" s="77">
        <v>303.66000000000003</v>
      </c>
      <c r="I164" s="79" t="s">
        <v>66</v>
      </c>
      <c r="J164" s="76">
        <f t="shared" si="11"/>
        <v>303.66000000000003</v>
      </c>
      <c r="K164" s="77">
        <v>11.8</v>
      </c>
      <c r="L164" s="79" t="s">
        <v>66</v>
      </c>
      <c r="M164" s="76">
        <f t="shared" si="21"/>
        <v>11.8</v>
      </c>
      <c r="N164" s="77">
        <v>6.83</v>
      </c>
      <c r="O164" s="79" t="s">
        <v>66</v>
      </c>
      <c r="P164" s="74">
        <f t="shared" si="20"/>
        <v>6.83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91">
        <v>8.6739999999999998E-2</v>
      </c>
      <c r="F165" s="92">
        <v>5.1480000000000002E-5</v>
      </c>
      <c r="G165" s="88">
        <f t="shared" si="16"/>
        <v>8.6791480000000004E-2</v>
      </c>
      <c r="H165" s="77">
        <v>380.7</v>
      </c>
      <c r="I165" s="79" t="s">
        <v>66</v>
      </c>
      <c r="J165" s="76">
        <f t="shared" si="11"/>
        <v>380.7</v>
      </c>
      <c r="K165" s="77">
        <v>16.190000000000001</v>
      </c>
      <c r="L165" s="79" t="s">
        <v>66</v>
      </c>
      <c r="M165" s="76">
        <f t="shared" si="21"/>
        <v>16.190000000000001</v>
      </c>
      <c r="N165" s="77">
        <v>8.43</v>
      </c>
      <c r="O165" s="79" t="s">
        <v>66</v>
      </c>
      <c r="P165" s="74">
        <f t="shared" si="20"/>
        <v>8.43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91">
        <v>7.9170000000000004E-2</v>
      </c>
      <c r="F166" s="92">
        <v>4.6319999999999997E-5</v>
      </c>
      <c r="G166" s="88">
        <f t="shared" si="16"/>
        <v>7.9216320000000007E-2</v>
      </c>
      <c r="H166" s="77">
        <v>465.59</v>
      </c>
      <c r="I166" s="79" t="s">
        <v>66</v>
      </c>
      <c r="J166" s="76">
        <f t="shared" si="11"/>
        <v>465.59</v>
      </c>
      <c r="K166" s="77">
        <v>20.29</v>
      </c>
      <c r="L166" s="79" t="s">
        <v>66</v>
      </c>
      <c r="M166" s="76">
        <f t="shared" si="21"/>
        <v>20.29</v>
      </c>
      <c r="N166" s="77">
        <v>10.17</v>
      </c>
      <c r="O166" s="79" t="s">
        <v>66</v>
      </c>
      <c r="P166" s="74">
        <f t="shared" si="20"/>
        <v>10.17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91">
        <v>7.2919999999999999E-2</v>
      </c>
      <c r="F167" s="92">
        <v>4.2129999999999998E-5</v>
      </c>
      <c r="G167" s="88">
        <f t="shared" si="16"/>
        <v>7.296213E-2</v>
      </c>
      <c r="H167" s="77">
        <v>558.17999999999995</v>
      </c>
      <c r="I167" s="79" t="s">
        <v>66</v>
      </c>
      <c r="J167" s="76">
        <f t="shared" si="11"/>
        <v>558.17999999999995</v>
      </c>
      <c r="K167" s="77">
        <v>24.3</v>
      </c>
      <c r="L167" s="79" t="s">
        <v>66</v>
      </c>
      <c r="M167" s="76">
        <f t="shared" si="21"/>
        <v>24.3</v>
      </c>
      <c r="N167" s="77">
        <v>12.05</v>
      </c>
      <c r="O167" s="79" t="s">
        <v>66</v>
      </c>
      <c r="P167" s="74">
        <f t="shared" si="20"/>
        <v>12.05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91">
        <v>6.7669999999999994E-2</v>
      </c>
      <c r="F168" s="92">
        <v>3.8670000000000001E-5</v>
      </c>
      <c r="G168" s="88">
        <f t="shared" si="16"/>
        <v>6.7708669999999999E-2</v>
      </c>
      <c r="H168" s="77">
        <v>658.33</v>
      </c>
      <c r="I168" s="79" t="s">
        <v>66</v>
      </c>
      <c r="J168" s="76">
        <f t="shared" si="11"/>
        <v>658.33</v>
      </c>
      <c r="K168" s="77">
        <v>28.28</v>
      </c>
      <c r="L168" s="79" t="s">
        <v>66</v>
      </c>
      <c r="M168" s="76">
        <f t="shared" si="21"/>
        <v>28.28</v>
      </c>
      <c r="N168" s="77">
        <v>14.08</v>
      </c>
      <c r="O168" s="79" t="s">
        <v>66</v>
      </c>
      <c r="P168" s="74">
        <f t="shared" si="20"/>
        <v>14.08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91">
        <v>6.3189999999999996E-2</v>
      </c>
      <c r="F169" s="92">
        <v>3.5760000000000003E-5</v>
      </c>
      <c r="G169" s="88">
        <f t="shared" si="16"/>
        <v>6.3225759999999992E-2</v>
      </c>
      <c r="H169" s="77">
        <v>765.91</v>
      </c>
      <c r="I169" s="79" t="s">
        <v>66</v>
      </c>
      <c r="J169" s="76">
        <f t="shared" si="11"/>
        <v>765.91</v>
      </c>
      <c r="K169" s="77">
        <v>32.29</v>
      </c>
      <c r="L169" s="79" t="s">
        <v>66</v>
      </c>
      <c r="M169" s="76">
        <f t="shared" si="21"/>
        <v>32.29</v>
      </c>
      <c r="N169" s="77">
        <v>16.239999999999998</v>
      </c>
      <c r="O169" s="79" t="s">
        <v>66</v>
      </c>
      <c r="P169" s="74">
        <f t="shared" ref="P169:P171" si="22">N169</f>
        <v>16.239999999999998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91">
        <v>5.9310000000000002E-2</v>
      </c>
      <c r="F170" s="92">
        <v>3.3269999999999998E-5</v>
      </c>
      <c r="G170" s="88">
        <f t="shared" si="16"/>
        <v>5.9343270000000004E-2</v>
      </c>
      <c r="H170" s="77">
        <v>880.83</v>
      </c>
      <c r="I170" s="79" t="s">
        <v>66</v>
      </c>
      <c r="J170" s="76">
        <f t="shared" si="11"/>
        <v>880.83</v>
      </c>
      <c r="K170" s="77">
        <v>36.33</v>
      </c>
      <c r="L170" s="79" t="s">
        <v>66</v>
      </c>
      <c r="M170" s="76">
        <f t="shared" si="21"/>
        <v>36.33</v>
      </c>
      <c r="N170" s="77">
        <v>18.54</v>
      </c>
      <c r="O170" s="79" t="s">
        <v>66</v>
      </c>
      <c r="P170" s="74">
        <f t="shared" si="22"/>
        <v>18.54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91">
        <v>5.5919999999999997E-2</v>
      </c>
      <c r="F171" s="92">
        <v>3.1109999999999999E-5</v>
      </c>
      <c r="G171" s="88">
        <f t="shared" si="16"/>
        <v>5.5951109999999998E-2</v>
      </c>
      <c r="H171" s="77">
        <v>1</v>
      </c>
      <c r="I171" s="78" t="s">
        <v>12</v>
      </c>
      <c r="J171" s="76">
        <f t="shared" ref="J171:J176" si="23">H171*1000</f>
        <v>1000</v>
      </c>
      <c r="K171" s="77">
        <v>40.43</v>
      </c>
      <c r="L171" s="79" t="s">
        <v>66</v>
      </c>
      <c r="M171" s="76">
        <f t="shared" si="21"/>
        <v>40.43</v>
      </c>
      <c r="N171" s="77">
        <v>20.97</v>
      </c>
      <c r="O171" s="79" t="s">
        <v>66</v>
      </c>
      <c r="P171" s="74">
        <f t="shared" si="22"/>
        <v>20.97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91">
        <v>5.2929999999999998E-2</v>
      </c>
      <c r="F172" s="92">
        <v>2.9240000000000001E-5</v>
      </c>
      <c r="G172" s="88">
        <f t="shared" si="16"/>
        <v>5.2959239999999998E-2</v>
      </c>
      <c r="H172" s="77">
        <v>1.1299999999999999</v>
      </c>
      <c r="I172" s="79" t="s">
        <v>12</v>
      </c>
      <c r="J172" s="76">
        <f t="shared" si="23"/>
        <v>1130</v>
      </c>
      <c r="K172" s="77">
        <v>44.59</v>
      </c>
      <c r="L172" s="79" t="s">
        <v>66</v>
      </c>
      <c r="M172" s="76">
        <f t="shared" si="21"/>
        <v>44.59</v>
      </c>
      <c r="N172" s="77">
        <v>23.54</v>
      </c>
      <c r="O172" s="79" t="s">
        <v>66</v>
      </c>
      <c r="P172" s="74">
        <f t="shared" ref="P172:P175" si="24">N172</f>
        <v>23.54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91">
        <v>5.0270000000000002E-2</v>
      </c>
      <c r="F173" s="92">
        <v>2.758E-5</v>
      </c>
      <c r="G173" s="88">
        <f t="shared" si="16"/>
        <v>5.0297580000000001E-2</v>
      </c>
      <c r="H173" s="77">
        <v>1.27</v>
      </c>
      <c r="I173" s="79" t="s">
        <v>12</v>
      </c>
      <c r="J173" s="76">
        <f t="shared" si="23"/>
        <v>1270</v>
      </c>
      <c r="K173" s="77">
        <v>48.81</v>
      </c>
      <c r="L173" s="79" t="s">
        <v>66</v>
      </c>
      <c r="M173" s="76">
        <f t="shared" si="21"/>
        <v>48.81</v>
      </c>
      <c r="N173" s="77">
        <v>26.24</v>
      </c>
      <c r="O173" s="79" t="s">
        <v>66</v>
      </c>
      <c r="P173" s="74">
        <f t="shared" si="24"/>
        <v>26.24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91">
        <v>4.7890000000000002E-2</v>
      </c>
      <c r="F174" s="92">
        <v>2.6109999999999999E-5</v>
      </c>
      <c r="G174" s="88">
        <f t="shared" si="16"/>
        <v>4.7916110000000005E-2</v>
      </c>
      <c r="H174" s="77">
        <v>1.41</v>
      </c>
      <c r="I174" s="79" t="s">
        <v>12</v>
      </c>
      <c r="J174" s="76">
        <f t="shared" si="23"/>
        <v>1410</v>
      </c>
      <c r="K174" s="77">
        <v>53.1</v>
      </c>
      <c r="L174" s="79" t="s">
        <v>66</v>
      </c>
      <c r="M174" s="76">
        <f t="shared" si="21"/>
        <v>53.1</v>
      </c>
      <c r="N174" s="77">
        <v>29.07</v>
      </c>
      <c r="O174" s="79" t="s">
        <v>66</v>
      </c>
      <c r="P174" s="74">
        <f t="shared" si="24"/>
        <v>29.07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91">
        <v>4.5749999999999999E-2</v>
      </c>
      <c r="F175" s="92">
        <v>2.4790000000000002E-5</v>
      </c>
      <c r="G175" s="88">
        <f t="shared" si="16"/>
        <v>4.5774789999999996E-2</v>
      </c>
      <c r="H175" s="77">
        <v>1.56</v>
      </c>
      <c r="I175" s="79" t="s">
        <v>12</v>
      </c>
      <c r="J175" s="76">
        <f t="shared" si="23"/>
        <v>1560</v>
      </c>
      <c r="K175" s="77">
        <v>57.45</v>
      </c>
      <c r="L175" s="79" t="s">
        <v>66</v>
      </c>
      <c r="M175" s="76">
        <f t="shared" si="21"/>
        <v>57.45</v>
      </c>
      <c r="N175" s="77">
        <v>32.020000000000003</v>
      </c>
      <c r="O175" s="79" t="s">
        <v>66</v>
      </c>
      <c r="P175" s="74">
        <f t="shared" si="24"/>
        <v>32.020000000000003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91">
        <v>4.2029999999999998E-2</v>
      </c>
      <c r="F176" s="92">
        <v>2.2540000000000001E-5</v>
      </c>
      <c r="G176" s="88">
        <f t="shared" si="16"/>
        <v>4.2052539999999999E-2</v>
      </c>
      <c r="H176" s="77">
        <v>1.88</v>
      </c>
      <c r="I176" s="79" t="s">
        <v>12</v>
      </c>
      <c r="J176" s="76">
        <f t="shared" si="23"/>
        <v>1880</v>
      </c>
      <c r="K176" s="77">
        <v>73.7</v>
      </c>
      <c r="L176" s="79" t="s">
        <v>66</v>
      </c>
      <c r="M176" s="76">
        <f t="shared" si="21"/>
        <v>73.7</v>
      </c>
      <c r="N176" s="77">
        <v>38.31</v>
      </c>
      <c r="O176" s="79" t="s">
        <v>66</v>
      </c>
      <c r="P176" s="76">
        <f t="shared" ref="P176:P195" si="25">N176</f>
        <v>38.31</v>
      </c>
    </row>
    <row r="177" spans="1:16">
      <c r="A177" s="4"/>
      <c r="B177" s="89">
        <v>22.5</v>
      </c>
      <c r="C177" s="79" t="s">
        <v>65</v>
      </c>
      <c r="D177" s="74">
        <f t="shared" si="13"/>
        <v>11.25</v>
      </c>
      <c r="E177" s="91">
        <v>3.8219999999999997E-2</v>
      </c>
      <c r="F177" s="92">
        <v>2.0250000000000001E-5</v>
      </c>
      <c r="G177" s="88">
        <f t="shared" si="16"/>
        <v>3.8240249999999996E-2</v>
      </c>
      <c r="H177" s="77">
        <v>2.3199999999999998</v>
      </c>
      <c r="I177" s="79" t="s">
        <v>12</v>
      </c>
      <c r="J177" s="76">
        <f t="shared" ref="J177:J184" si="26">H177*1000</f>
        <v>2320</v>
      </c>
      <c r="K177" s="77">
        <v>96.96</v>
      </c>
      <c r="L177" s="79" t="s">
        <v>66</v>
      </c>
      <c r="M177" s="76">
        <f t="shared" si="21"/>
        <v>96.96</v>
      </c>
      <c r="N177" s="77">
        <v>46.86</v>
      </c>
      <c r="O177" s="79" t="s">
        <v>66</v>
      </c>
      <c r="P177" s="76">
        <f t="shared" si="25"/>
        <v>46.86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91">
        <v>3.5099999999999999E-2</v>
      </c>
      <c r="F178" s="92">
        <v>1.8410000000000002E-5</v>
      </c>
      <c r="G178" s="88">
        <f t="shared" si="16"/>
        <v>3.5118410000000003E-2</v>
      </c>
      <c r="H178" s="77">
        <v>2.8</v>
      </c>
      <c r="I178" s="79" t="s">
        <v>12</v>
      </c>
      <c r="J178" s="76">
        <f t="shared" si="26"/>
        <v>2800</v>
      </c>
      <c r="K178" s="77">
        <v>119.01</v>
      </c>
      <c r="L178" s="79" t="s">
        <v>66</v>
      </c>
      <c r="M178" s="76">
        <f t="shared" si="21"/>
        <v>119.01</v>
      </c>
      <c r="N178" s="77">
        <v>56.17</v>
      </c>
      <c r="O178" s="79" t="s">
        <v>66</v>
      </c>
      <c r="P178" s="76">
        <f t="shared" si="25"/>
        <v>56.17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91">
        <v>3.2489999999999998E-2</v>
      </c>
      <c r="F179" s="92">
        <v>1.6880000000000001E-5</v>
      </c>
      <c r="G179" s="88">
        <f t="shared" si="16"/>
        <v>3.2506879999999995E-2</v>
      </c>
      <c r="H179" s="77">
        <v>3.32</v>
      </c>
      <c r="I179" s="79" t="s">
        <v>12</v>
      </c>
      <c r="J179" s="76">
        <f t="shared" si="26"/>
        <v>3320</v>
      </c>
      <c r="K179" s="77">
        <v>140.65</v>
      </c>
      <c r="L179" s="79" t="s">
        <v>66</v>
      </c>
      <c r="M179" s="76">
        <f t="shared" si="21"/>
        <v>140.65</v>
      </c>
      <c r="N179" s="77">
        <v>66.22</v>
      </c>
      <c r="O179" s="79" t="s">
        <v>66</v>
      </c>
      <c r="P179" s="76">
        <f t="shared" si="25"/>
        <v>66.22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91">
        <v>3.0280000000000001E-2</v>
      </c>
      <c r="F180" s="92">
        <v>1.56E-5</v>
      </c>
      <c r="G180" s="88">
        <f t="shared" si="16"/>
        <v>3.0295600000000002E-2</v>
      </c>
      <c r="H180" s="77">
        <v>3.88</v>
      </c>
      <c r="I180" s="79" t="s">
        <v>12</v>
      </c>
      <c r="J180" s="76">
        <f t="shared" si="26"/>
        <v>3880</v>
      </c>
      <c r="K180" s="77">
        <v>162.21</v>
      </c>
      <c r="L180" s="79" t="s">
        <v>66</v>
      </c>
      <c r="M180" s="76">
        <f t="shared" si="21"/>
        <v>162.21</v>
      </c>
      <c r="N180" s="77">
        <v>76.98</v>
      </c>
      <c r="O180" s="79" t="s">
        <v>66</v>
      </c>
      <c r="P180" s="76">
        <f t="shared" si="25"/>
        <v>76.98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91">
        <v>2.8369999999999999E-2</v>
      </c>
      <c r="F181" s="92">
        <v>1.45E-5</v>
      </c>
      <c r="G181" s="88">
        <f t="shared" si="16"/>
        <v>2.83845E-2</v>
      </c>
      <c r="H181" s="77">
        <v>4.4800000000000004</v>
      </c>
      <c r="I181" s="79" t="s">
        <v>12</v>
      </c>
      <c r="J181" s="76">
        <f t="shared" si="26"/>
        <v>4480</v>
      </c>
      <c r="K181" s="77">
        <v>183.88</v>
      </c>
      <c r="L181" s="79" t="s">
        <v>66</v>
      </c>
      <c r="M181" s="76">
        <f t="shared" si="21"/>
        <v>183.88</v>
      </c>
      <c r="N181" s="77">
        <v>88.46</v>
      </c>
      <c r="O181" s="79" t="s">
        <v>66</v>
      </c>
      <c r="P181" s="76">
        <f t="shared" si="25"/>
        <v>88.46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91">
        <v>2.6710000000000001E-2</v>
      </c>
      <c r="F182" s="92">
        <v>1.3560000000000001E-5</v>
      </c>
      <c r="G182" s="88">
        <f t="shared" si="16"/>
        <v>2.672356E-2</v>
      </c>
      <c r="H182" s="77">
        <v>5.12</v>
      </c>
      <c r="I182" s="79" t="s">
        <v>12</v>
      </c>
      <c r="J182" s="76">
        <f t="shared" si="26"/>
        <v>5120</v>
      </c>
      <c r="K182" s="77">
        <v>205.74</v>
      </c>
      <c r="L182" s="79" t="s">
        <v>66</v>
      </c>
      <c r="M182" s="76">
        <f t="shared" si="21"/>
        <v>205.74</v>
      </c>
      <c r="N182" s="77">
        <v>100.63</v>
      </c>
      <c r="O182" s="79" t="s">
        <v>66</v>
      </c>
      <c r="P182" s="76">
        <f t="shared" si="25"/>
        <v>100.63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91">
        <v>2.5250000000000002E-2</v>
      </c>
      <c r="F183" s="92">
        <v>1.273E-5</v>
      </c>
      <c r="G183" s="88">
        <f t="shared" si="16"/>
        <v>2.5262730000000001E-2</v>
      </c>
      <c r="H183" s="77">
        <v>5.8</v>
      </c>
      <c r="I183" s="79" t="s">
        <v>12</v>
      </c>
      <c r="J183" s="76">
        <f t="shared" si="26"/>
        <v>5800</v>
      </c>
      <c r="K183" s="77">
        <v>227.87</v>
      </c>
      <c r="L183" s="79" t="s">
        <v>66</v>
      </c>
      <c r="M183" s="76">
        <f t="shared" si="21"/>
        <v>227.87</v>
      </c>
      <c r="N183" s="77">
        <v>113.49</v>
      </c>
      <c r="O183" s="79" t="s">
        <v>66</v>
      </c>
      <c r="P183" s="76">
        <f t="shared" si="25"/>
        <v>113.49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91">
        <v>2.3959999999999999E-2</v>
      </c>
      <c r="F184" s="92">
        <v>1.2E-5</v>
      </c>
      <c r="G184" s="88">
        <f t="shared" si="16"/>
        <v>2.3972E-2</v>
      </c>
      <c r="H184" s="77">
        <v>6.52</v>
      </c>
      <c r="I184" s="79" t="s">
        <v>12</v>
      </c>
      <c r="J184" s="76">
        <f t="shared" si="26"/>
        <v>6520</v>
      </c>
      <c r="K184" s="77">
        <v>250.29</v>
      </c>
      <c r="L184" s="79" t="s">
        <v>66</v>
      </c>
      <c r="M184" s="76">
        <f t="shared" si="21"/>
        <v>250.29</v>
      </c>
      <c r="N184" s="77">
        <v>127.03</v>
      </c>
      <c r="O184" s="79" t="s">
        <v>66</v>
      </c>
      <c r="P184" s="76">
        <f t="shared" si="25"/>
        <v>127.03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91">
        <v>2.1770000000000001E-2</v>
      </c>
      <c r="F185" s="92">
        <v>1.078E-5</v>
      </c>
      <c r="G185" s="88">
        <f t="shared" si="16"/>
        <v>2.178078E-2</v>
      </c>
      <c r="H185" s="77">
        <v>8.06</v>
      </c>
      <c r="I185" s="79" t="s">
        <v>12</v>
      </c>
      <c r="J185" s="76">
        <f t="shared" ref="J185:J190" si="27">H185*1000</f>
        <v>8060.0000000000009</v>
      </c>
      <c r="K185" s="77">
        <v>333.68</v>
      </c>
      <c r="L185" s="79" t="s">
        <v>66</v>
      </c>
      <c r="M185" s="76">
        <f t="shared" si="21"/>
        <v>333.68</v>
      </c>
      <c r="N185" s="77">
        <v>156.09</v>
      </c>
      <c r="O185" s="79" t="s">
        <v>66</v>
      </c>
      <c r="P185" s="76">
        <f t="shared" si="25"/>
        <v>156.09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91">
        <v>1.9980000000000001E-2</v>
      </c>
      <c r="F186" s="92">
        <v>9.7909999999999999E-6</v>
      </c>
      <c r="G186" s="88">
        <f t="shared" si="16"/>
        <v>1.9989791E-2</v>
      </c>
      <c r="H186" s="77">
        <v>9.74</v>
      </c>
      <c r="I186" s="79" t="s">
        <v>12</v>
      </c>
      <c r="J186" s="76">
        <f t="shared" si="27"/>
        <v>9740</v>
      </c>
      <c r="K186" s="77">
        <v>412.14</v>
      </c>
      <c r="L186" s="79" t="s">
        <v>66</v>
      </c>
      <c r="M186" s="76">
        <f t="shared" si="21"/>
        <v>412.14</v>
      </c>
      <c r="N186" s="77">
        <v>187.74</v>
      </c>
      <c r="O186" s="79" t="s">
        <v>66</v>
      </c>
      <c r="P186" s="76">
        <f t="shared" si="25"/>
        <v>187.74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91">
        <v>1.8489999999999999E-2</v>
      </c>
      <c r="F187" s="92">
        <v>8.9749999999999996E-6</v>
      </c>
      <c r="G187" s="88">
        <f t="shared" si="16"/>
        <v>1.8498975000000001E-2</v>
      </c>
      <c r="H187" s="77">
        <v>11.57</v>
      </c>
      <c r="I187" s="79" t="s">
        <v>12</v>
      </c>
      <c r="J187" s="76">
        <f t="shared" si="27"/>
        <v>11570</v>
      </c>
      <c r="K187" s="77">
        <v>488.77</v>
      </c>
      <c r="L187" s="79" t="s">
        <v>66</v>
      </c>
      <c r="M187" s="76">
        <f t="shared" si="21"/>
        <v>488.77</v>
      </c>
      <c r="N187" s="77">
        <v>221.92</v>
      </c>
      <c r="O187" s="79" t="s">
        <v>66</v>
      </c>
      <c r="P187" s="76">
        <f t="shared" si="25"/>
        <v>221.92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91">
        <v>1.7229999999999999E-2</v>
      </c>
      <c r="F188" s="92">
        <v>8.2879999999999993E-6</v>
      </c>
      <c r="G188" s="88">
        <f t="shared" si="16"/>
        <v>1.7238287999999997E-2</v>
      </c>
      <c r="H188" s="77">
        <v>13.54</v>
      </c>
      <c r="I188" s="79" t="s">
        <v>12</v>
      </c>
      <c r="J188" s="80">
        <f t="shared" si="27"/>
        <v>13540</v>
      </c>
      <c r="K188" s="77">
        <v>564.91</v>
      </c>
      <c r="L188" s="79" t="s">
        <v>66</v>
      </c>
      <c r="M188" s="76">
        <f t="shared" si="21"/>
        <v>564.91</v>
      </c>
      <c r="N188" s="77">
        <v>258.56</v>
      </c>
      <c r="O188" s="79" t="s">
        <v>66</v>
      </c>
      <c r="P188" s="76">
        <f t="shared" si="25"/>
        <v>258.56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91">
        <v>1.6150000000000001E-2</v>
      </c>
      <c r="F189" s="92">
        <v>7.7030000000000006E-6</v>
      </c>
      <c r="G189" s="88">
        <f t="shared" si="16"/>
        <v>1.6157703000000002E-2</v>
      </c>
      <c r="H189" s="77">
        <v>15.65</v>
      </c>
      <c r="I189" s="79" t="s">
        <v>12</v>
      </c>
      <c r="J189" s="80">
        <f t="shared" si="27"/>
        <v>15650</v>
      </c>
      <c r="K189" s="77">
        <v>641.24</v>
      </c>
      <c r="L189" s="79" t="s">
        <v>66</v>
      </c>
      <c r="M189" s="76">
        <f t="shared" si="21"/>
        <v>641.24</v>
      </c>
      <c r="N189" s="77">
        <v>297.60000000000002</v>
      </c>
      <c r="O189" s="79" t="s">
        <v>66</v>
      </c>
      <c r="P189" s="76">
        <f t="shared" si="25"/>
        <v>297.60000000000002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91">
        <v>1.521E-2</v>
      </c>
      <c r="F190" s="92">
        <v>7.1969999999999999E-6</v>
      </c>
      <c r="G190" s="88">
        <f t="shared" si="16"/>
        <v>1.5217197E-2</v>
      </c>
      <c r="H190" s="77">
        <v>17.899999999999999</v>
      </c>
      <c r="I190" s="79" t="s">
        <v>12</v>
      </c>
      <c r="J190" s="80">
        <f t="shared" si="27"/>
        <v>17900</v>
      </c>
      <c r="K190" s="77">
        <v>718.13</v>
      </c>
      <c r="L190" s="79" t="s">
        <v>66</v>
      </c>
      <c r="M190" s="76">
        <f t="shared" si="21"/>
        <v>718.13</v>
      </c>
      <c r="N190" s="77">
        <v>338.99</v>
      </c>
      <c r="O190" s="79" t="s">
        <v>66</v>
      </c>
      <c r="P190" s="76">
        <f t="shared" si="25"/>
        <v>338.99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91">
        <v>1.366E-2</v>
      </c>
      <c r="F191" s="92">
        <v>6.3679999999999998E-6</v>
      </c>
      <c r="G191" s="88">
        <f t="shared" si="16"/>
        <v>1.3666368E-2</v>
      </c>
      <c r="H191" s="77">
        <v>22.78</v>
      </c>
      <c r="I191" s="79" t="s">
        <v>12</v>
      </c>
      <c r="J191" s="80">
        <f t="shared" ref="J191:J215" si="28">H191*1000</f>
        <v>22780</v>
      </c>
      <c r="K191" s="77">
        <v>1</v>
      </c>
      <c r="L191" s="78" t="s">
        <v>12</v>
      </c>
      <c r="M191" s="76">
        <f t="shared" ref="M191:M197" si="29">K191*1000</f>
        <v>1000</v>
      </c>
      <c r="N191" s="77">
        <v>428.67</v>
      </c>
      <c r="O191" s="79" t="s">
        <v>66</v>
      </c>
      <c r="P191" s="76">
        <f t="shared" si="25"/>
        <v>428.67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91">
        <v>1.243E-2</v>
      </c>
      <c r="F192" s="92">
        <v>5.716E-6</v>
      </c>
      <c r="G192" s="88">
        <f t="shared" si="16"/>
        <v>1.2435715999999999E-2</v>
      </c>
      <c r="H192" s="77">
        <v>28.18</v>
      </c>
      <c r="I192" s="79" t="s">
        <v>12</v>
      </c>
      <c r="J192" s="80">
        <f t="shared" si="28"/>
        <v>28180</v>
      </c>
      <c r="K192" s="77">
        <v>1.26</v>
      </c>
      <c r="L192" s="79" t="s">
        <v>12</v>
      </c>
      <c r="M192" s="76">
        <f t="shared" si="29"/>
        <v>1260</v>
      </c>
      <c r="N192" s="77">
        <v>527.21</v>
      </c>
      <c r="O192" s="79" t="s">
        <v>66</v>
      </c>
      <c r="P192" s="76">
        <f t="shared" si="25"/>
        <v>527.21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91">
        <v>1.1429999999999999E-2</v>
      </c>
      <c r="F193" s="92">
        <v>5.1889999999999998E-6</v>
      </c>
      <c r="G193" s="88">
        <f t="shared" si="16"/>
        <v>1.1435188999999998E-2</v>
      </c>
      <c r="H193" s="77">
        <v>34.08</v>
      </c>
      <c r="I193" s="79" t="s">
        <v>12</v>
      </c>
      <c r="J193" s="80">
        <f t="shared" si="28"/>
        <v>34080</v>
      </c>
      <c r="K193" s="77">
        <v>1.52</v>
      </c>
      <c r="L193" s="79" t="s">
        <v>12</v>
      </c>
      <c r="M193" s="76">
        <f t="shared" si="29"/>
        <v>1520</v>
      </c>
      <c r="N193" s="77">
        <v>634.29999999999995</v>
      </c>
      <c r="O193" s="79" t="s">
        <v>66</v>
      </c>
      <c r="P193" s="76">
        <f t="shared" si="25"/>
        <v>634.29999999999995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91">
        <v>1.06E-2</v>
      </c>
      <c r="F194" s="92">
        <v>4.7539999999999997E-6</v>
      </c>
      <c r="G194" s="88">
        <f t="shared" si="16"/>
        <v>1.0604753999999999E-2</v>
      </c>
      <c r="H194" s="77">
        <v>40.479999999999997</v>
      </c>
      <c r="I194" s="79" t="s">
        <v>12</v>
      </c>
      <c r="J194" s="80">
        <f t="shared" si="28"/>
        <v>40480</v>
      </c>
      <c r="K194" s="77">
        <v>1.78</v>
      </c>
      <c r="L194" s="79" t="s">
        <v>12</v>
      </c>
      <c r="M194" s="76">
        <f t="shared" si="29"/>
        <v>1780</v>
      </c>
      <c r="N194" s="77">
        <v>749.63</v>
      </c>
      <c r="O194" s="79" t="s">
        <v>66</v>
      </c>
      <c r="P194" s="76">
        <f t="shared" si="25"/>
        <v>749.63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91">
        <v>9.8969999999999995E-3</v>
      </c>
      <c r="F195" s="92">
        <v>4.3889999999999998E-6</v>
      </c>
      <c r="G195" s="88">
        <f t="shared" si="16"/>
        <v>9.901389E-3</v>
      </c>
      <c r="H195" s="77">
        <v>47.35</v>
      </c>
      <c r="I195" s="79" t="s">
        <v>12</v>
      </c>
      <c r="J195" s="80">
        <f t="shared" si="28"/>
        <v>47350</v>
      </c>
      <c r="K195" s="77">
        <v>2.0299999999999998</v>
      </c>
      <c r="L195" s="79" t="s">
        <v>12</v>
      </c>
      <c r="M195" s="76">
        <f t="shared" si="29"/>
        <v>2029.9999999999998</v>
      </c>
      <c r="N195" s="77">
        <v>872.92</v>
      </c>
      <c r="O195" s="79" t="s">
        <v>66</v>
      </c>
      <c r="P195" s="76">
        <f t="shared" si="25"/>
        <v>872.92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91">
        <v>9.2960000000000004E-3</v>
      </c>
      <c r="F196" s="92">
        <v>4.0770000000000001E-6</v>
      </c>
      <c r="G196" s="88">
        <f t="shared" si="16"/>
        <v>9.3000770000000003E-3</v>
      </c>
      <c r="H196" s="77">
        <v>54.68</v>
      </c>
      <c r="I196" s="79" t="s">
        <v>12</v>
      </c>
      <c r="J196" s="80">
        <f t="shared" si="28"/>
        <v>54680</v>
      </c>
      <c r="K196" s="77">
        <v>2.29</v>
      </c>
      <c r="L196" s="79" t="s">
        <v>12</v>
      </c>
      <c r="M196" s="76">
        <f t="shared" si="29"/>
        <v>2290</v>
      </c>
      <c r="N196" s="77">
        <v>1</v>
      </c>
      <c r="O196" s="78" t="s">
        <v>12</v>
      </c>
      <c r="P196" s="80">
        <f t="shared" ref="P196:P199" si="30">N196*1000</f>
        <v>1000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91">
        <v>8.7760000000000008E-3</v>
      </c>
      <c r="F197" s="92">
        <v>3.8079999999999998E-6</v>
      </c>
      <c r="G197" s="88">
        <f t="shared" si="16"/>
        <v>8.7798080000000001E-3</v>
      </c>
      <c r="H197" s="77">
        <v>62.47</v>
      </c>
      <c r="I197" s="79" t="s">
        <v>12</v>
      </c>
      <c r="J197" s="80">
        <f t="shared" si="28"/>
        <v>62470</v>
      </c>
      <c r="K197" s="77">
        <v>2.5499999999999998</v>
      </c>
      <c r="L197" s="79" t="s">
        <v>12</v>
      </c>
      <c r="M197" s="76">
        <f t="shared" si="29"/>
        <v>2550</v>
      </c>
      <c r="N197" s="77">
        <v>1.1399999999999999</v>
      </c>
      <c r="O197" s="79" t="s">
        <v>12</v>
      </c>
      <c r="P197" s="80">
        <f t="shared" si="30"/>
        <v>1140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91">
        <v>8.3199999999999993E-3</v>
      </c>
      <c r="F198" s="92">
        <v>3.574E-6</v>
      </c>
      <c r="G198" s="88">
        <f t="shared" si="16"/>
        <v>8.3235739999999985E-3</v>
      </c>
      <c r="H198" s="77">
        <v>70.709999999999994</v>
      </c>
      <c r="I198" s="79" t="s">
        <v>12</v>
      </c>
      <c r="J198" s="80">
        <f t="shared" si="28"/>
        <v>70710</v>
      </c>
      <c r="K198" s="77">
        <v>2.81</v>
      </c>
      <c r="L198" s="79" t="s">
        <v>12</v>
      </c>
      <c r="M198" s="76">
        <f t="shared" ref="M198:M203" si="31">K198*1000</f>
        <v>2810</v>
      </c>
      <c r="N198" s="77">
        <v>1.29</v>
      </c>
      <c r="O198" s="79" t="s">
        <v>12</v>
      </c>
      <c r="P198" s="80">
        <f t="shared" si="30"/>
        <v>1290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91">
        <v>7.9179999999999997E-3</v>
      </c>
      <c r="F199" s="92">
        <v>3.3670000000000001E-6</v>
      </c>
      <c r="G199" s="88">
        <f t="shared" si="16"/>
        <v>7.9213670000000003E-3</v>
      </c>
      <c r="H199" s="77">
        <v>79.38</v>
      </c>
      <c r="I199" s="79" t="s">
        <v>12</v>
      </c>
      <c r="J199" s="80">
        <f t="shared" si="28"/>
        <v>79380</v>
      </c>
      <c r="K199" s="77">
        <v>3.07</v>
      </c>
      <c r="L199" s="79" t="s">
        <v>12</v>
      </c>
      <c r="M199" s="76">
        <f t="shared" si="31"/>
        <v>3070</v>
      </c>
      <c r="N199" s="77">
        <v>1.44</v>
      </c>
      <c r="O199" s="79" t="s">
        <v>12</v>
      </c>
      <c r="P199" s="80">
        <f t="shared" si="30"/>
        <v>1440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91">
        <v>7.5599999999999999E-3</v>
      </c>
      <c r="F200" s="92">
        <v>3.1839999999999999E-6</v>
      </c>
      <c r="G200" s="88">
        <f t="shared" si="16"/>
        <v>7.5631839999999997E-3</v>
      </c>
      <c r="H200" s="77">
        <v>88.48</v>
      </c>
      <c r="I200" s="79" t="s">
        <v>12</v>
      </c>
      <c r="J200" s="80">
        <f t="shared" si="28"/>
        <v>88480</v>
      </c>
      <c r="K200" s="77">
        <v>3.34</v>
      </c>
      <c r="L200" s="79" t="s">
        <v>12</v>
      </c>
      <c r="M200" s="76">
        <f t="shared" si="31"/>
        <v>3340</v>
      </c>
      <c r="N200" s="77">
        <v>1.6</v>
      </c>
      <c r="O200" s="79" t="s">
        <v>12</v>
      </c>
      <c r="P200" s="80">
        <f t="shared" ref="P200:P203" si="32">N200*1000</f>
        <v>1600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91">
        <v>7.2399999999999999E-3</v>
      </c>
      <c r="F201" s="92">
        <v>3.021E-6</v>
      </c>
      <c r="G201" s="88">
        <f t="shared" si="16"/>
        <v>7.2430209999999997E-3</v>
      </c>
      <c r="H201" s="77">
        <v>97.99</v>
      </c>
      <c r="I201" s="79" t="s">
        <v>12</v>
      </c>
      <c r="J201" s="80">
        <f t="shared" si="28"/>
        <v>97990</v>
      </c>
      <c r="K201" s="77">
        <v>3.61</v>
      </c>
      <c r="L201" s="79" t="s">
        <v>12</v>
      </c>
      <c r="M201" s="76">
        <f t="shared" si="31"/>
        <v>3610</v>
      </c>
      <c r="N201" s="77">
        <v>1.77</v>
      </c>
      <c r="O201" s="79" t="s">
        <v>12</v>
      </c>
      <c r="P201" s="80">
        <f t="shared" si="32"/>
        <v>1770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91">
        <v>6.6899999999999998E-3</v>
      </c>
      <c r="F202" s="92">
        <v>2.7410000000000001E-6</v>
      </c>
      <c r="G202" s="88">
        <f t="shared" si="16"/>
        <v>6.6927409999999994E-3</v>
      </c>
      <c r="H202" s="77">
        <v>118.21</v>
      </c>
      <c r="I202" s="79" t="s">
        <v>12</v>
      </c>
      <c r="J202" s="80">
        <f t="shared" si="28"/>
        <v>118210</v>
      </c>
      <c r="K202" s="77">
        <v>4.63</v>
      </c>
      <c r="L202" s="79" t="s">
        <v>12</v>
      </c>
      <c r="M202" s="76">
        <f t="shared" si="31"/>
        <v>4630</v>
      </c>
      <c r="N202" s="77">
        <v>2.12</v>
      </c>
      <c r="O202" s="79" t="s">
        <v>12</v>
      </c>
      <c r="P202" s="80">
        <f t="shared" si="32"/>
        <v>2120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91">
        <v>6.1330000000000004E-3</v>
      </c>
      <c r="F203" s="92">
        <v>2.4590000000000001E-6</v>
      </c>
      <c r="G203" s="88">
        <f t="shared" si="16"/>
        <v>6.1354590000000002E-3</v>
      </c>
      <c r="H203" s="77">
        <v>145.68</v>
      </c>
      <c r="I203" s="79" t="s">
        <v>12</v>
      </c>
      <c r="J203" s="80">
        <f t="shared" si="28"/>
        <v>145680</v>
      </c>
      <c r="K203" s="77">
        <v>6.06</v>
      </c>
      <c r="L203" s="79" t="s">
        <v>12</v>
      </c>
      <c r="M203" s="76">
        <f t="shared" si="31"/>
        <v>6060</v>
      </c>
      <c r="N203" s="77">
        <v>2.59</v>
      </c>
      <c r="O203" s="79" t="s">
        <v>12</v>
      </c>
      <c r="P203" s="80">
        <f t="shared" si="32"/>
        <v>2590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91">
        <v>5.6829999999999997E-3</v>
      </c>
      <c r="F204" s="92">
        <v>2.2309999999999999E-6</v>
      </c>
      <c r="G204" s="88">
        <f t="shared" si="16"/>
        <v>5.6852309999999998E-3</v>
      </c>
      <c r="H204" s="77">
        <v>175.49</v>
      </c>
      <c r="I204" s="79" t="s">
        <v>12</v>
      </c>
      <c r="J204" s="80">
        <f t="shared" si="28"/>
        <v>175490</v>
      </c>
      <c r="K204" s="77">
        <v>7.41</v>
      </c>
      <c r="L204" s="79" t="s">
        <v>12</v>
      </c>
      <c r="M204" s="76">
        <f t="shared" ref="M204:M206" si="33">K204*1000</f>
        <v>7410</v>
      </c>
      <c r="N204" s="77">
        <v>3.1</v>
      </c>
      <c r="O204" s="79" t="s">
        <v>12</v>
      </c>
      <c r="P204" s="80">
        <f t="shared" ref="P204:P216" si="34">N204*1000</f>
        <v>3100</v>
      </c>
    </row>
    <row r="205" spans="2:16">
      <c r="B205" s="89">
        <v>275</v>
      </c>
      <c r="C205" s="90" t="s">
        <v>65</v>
      </c>
      <c r="D205" s="74">
        <f t="shared" ref="D205:D218" si="35">B205/$C$5</f>
        <v>137.5</v>
      </c>
      <c r="E205" s="91">
        <v>5.3099999999999996E-3</v>
      </c>
      <c r="F205" s="92">
        <v>2.0430000000000002E-6</v>
      </c>
      <c r="G205" s="88">
        <f t="shared" si="16"/>
        <v>5.3120429999999998E-3</v>
      </c>
      <c r="H205" s="77">
        <v>207.52</v>
      </c>
      <c r="I205" s="79" t="s">
        <v>12</v>
      </c>
      <c r="J205" s="187">
        <f t="shared" si="28"/>
        <v>207520</v>
      </c>
      <c r="K205" s="77">
        <v>8.7100000000000009</v>
      </c>
      <c r="L205" s="79" t="s">
        <v>12</v>
      </c>
      <c r="M205" s="76">
        <f t="shared" si="33"/>
        <v>8710</v>
      </c>
      <c r="N205" s="77">
        <v>3.64</v>
      </c>
      <c r="O205" s="79" t="s">
        <v>12</v>
      </c>
      <c r="P205" s="80">
        <f t="shared" si="34"/>
        <v>3640</v>
      </c>
    </row>
    <row r="206" spans="2:16">
      <c r="B206" s="89">
        <v>300</v>
      </c>
      <c r="C206" s="90" t="s">
        <v>65</v>
      </c>
      <c r="D206" s="74">
        <f t="shared" si="35"/>
        <v>150</v>
      </c>
      <c r="E206" s="91">
        <v>4.9959999999999996E-3</v>
      </c>
      <c r="F206" s="92">
        <v>1.885E-6</v>
      </c>
      <c r="G206" s="88">
        <f t="shared" si="16"/>
        <v>4.9978849999999997E-3</v>
      </c>
      <c r="H206" s="77">
        <v>241.68</v>
      </c>
      <c r="I206" s="79" t="s">
        <v>12</v>
      </c>
      <c r="J206" s="187">
        <f t="shared" si="28"/>
        <v>241680</v>
      </c>
      <c r="K206" s="77">
        <v>9.99</v>
      </c>
      <c r="L206" s="79" t="s">
        <v>12</v>
      </c>
      <c r="M206" s="76">
        <f t="shared" si="33"/>
        <v>9990</v>
      </c>
      <c r="N206" s="77">
        <v>4.22</v>
      </c>
      <c r="O206" s="79" t="s">
        <v>12</v>
      </c>
      <c r="P206" s="80">
        <f t="shared" si="34"/>
        <v>4220</v>
      </c>
    </row>
    <row r="207" spans="2:16">
      <c r="B207" s="89">
        <v>325</v>
      </c>
      <c r="C207" s="90" t="s">
        <v>65</v>
      </c>
      <c r="D207" s="74">
        <f t="shared" si="35"/>
        <v>162.5</v>
      </c>
      <c r="E207" s="91">
        <v>4.7289999999999997E-3</v>
      </c>
      <c r="F207" s="92">
        <v>1.75E-6</v>
      </c>
      <c r="G207" s="88">
        <f t="shared" si="16"/>
        <v>4.7307499999999997E-3</v>
      </c>
      <c r="H207" s="77">
        <v>277.88</v>
      </c>
      <c r="I207" s="79" t="s">
        <v>12</v>
      </c>
      <c r="J207" s="187">
        <f t="shared" si="28"/>
        <v>277880</v>
      </c>
      <c r="K207" s="77">
        <v>11.25</v>
      </c>
      <c r="L207" s="79" t="s">
        <v>12</v>
      </c>
      <c r="M207" s="76">
        <f t="shared" ref="M207:M216" si="36">K207*1000</f>
        <v>11250</v>
      </c>
      <c r="N207" s="77">
        <v>4.82</v>
      </c>
      <c r="O207" s="79" t="s">
        <v>12</v>
      </c>
      <c r="P207" s="80">
        <f t="shared" si="34"/>
        <v>4820</v>
      </c>
    </row>
    <row r="208" spans="2:16">
      <c r="B208" s="89">
        <v>350</v>
      </c>
      <c r="C208" s="90" t="s">
        <v>65</v>
      </c>
      <c r="D208" s="74">
        <f t="shared" si="35"/>
        <v>175</v>
      </c>
      <c r="E208" s="91">
        <v>4.4980000000000003E-3</v>
      </c>
      <c r="F208" s="92">
        <v>1.6339999999999999E-6</v>
      </c>
      <c r="G208" s="88">
        <f t="shared" si="16"/>
        <v>4.4996340000000006E-3</v>
      </c>
      <c r="H208" s="77">
        <v>316.02999999999997</v>
      </c>
      <c r="I208" s="79" t="s">
        <v>12</v>
      </c>
      <c r="J208" s="187">
        <f t="shared" si="28"/>
        <v>316030</v>
      </c>
      <c r="K208" s="77">
        <v>12.51</v>
      </c>
      <c r="L208" s="79" t="s">
        <v>12</v>
      </c>
      <c r="M208" s="76">
        <f t="shared" si="36"/>
        <v>12510</v>
      </c>
      <c r="N208" s="77">
        <v>5.45</v>
      </c>
      <c r="O208" s="79" t="s">
        <v>12</v>
      </c>
      <c r="P208" s="80">
        <f t="shared" si="34"/>
        <v>5450</v>
      </c>
    </row>
    <row r="209" spans="2:16">
      <c r="B209" s="89">
        <v>375</v>
      </c>
      <c r="C209" s="90" t="s">
        <v>65</v>
      </c>
      <c r="D209" s="74">
        <f t="shared" si="35"/>
        <v>187.5</v>
      </c>
      <c r="E209" s="91">
        <v>4.2969999999999996E-3</v>
      </c>
      <c r="F209" s="92">
        <v>1.533E-6</v>
      </c>
      <c r="G209" s="88">
        <f t="shared" si="16"/>
        <v>4.2985329999999993E-3</v>
      </c>
      <c r="H209" s="77">
        <v>356.05</v>
      </c>
      <c r="I209" s="79" t="s">
        <v>12</v>
      </c>
      <c r="J209" s="187">
        <f t="shared" si="28"/>
        <v>356050</v>
      </c>
      <c r="K209" s="77">
        <v>13.77</v>
      </c>
      <c r="L209" s="79" t="s">
        <v>12</v>
      </c>
      <c r="M209" s="80">
        <f t="shared" si="36"/>
        <v>13770</v>
      </c>
      <c r="N209" s="77">
        <v>6.11</v>
      </c>
      <c r="O209" s="79" t="s">
        <v>12</v>
      </c>
      <c r="P209" s="80">
        <f t="shared" si="34"/>
        <v>6110</v>
      </c>
    </row>
    <row r="210" spans="2:16">
      <c r="B210" s="89">
        <v>400</v>
      </c>
      <c r="C210" s="90" t="s">
        <v>65</v>
      </c>
      <c r="D210" s="74">
        <f t="shared" si="35"/>
        <v>200</v>
      </c>
      <c r="E210" s="91">
        <v>4.1209999999999997E-3</v>
      </c>
      <c r="F210" s="92">
        <v>1.4440000000000001E-6</v>
      </c>
      <c r="G210" s="88">
        <f t="shared" si="16"/>
        <v>4.1224439999999994E-3</v>
      </c>
      <c r="H210" s="77">
        <v>397.86</v>
      </c>
      <c r="I210" s="79" t="s">
        <v>12</v>
      </c>
      <c r="J210" s="187">
        <f t="shared" si="28"/>
        <v>397860</v>
      </c>
      <c r="K210" s="77">
        <v>15.02</v>
      </c>
      <c r="L210" s="79" t="s">
        <v>12</v>
      </c>
      <c r="M210" s="80">
        <f t="shared" si="36"/>
        <v>15020</v>
      </c>
      <c r="N210" s="77">
        <v>6.79</v>
      </c>
      <c r="O210" s="79" t="s">
        <v>12</v>
      </c>
      <c r="P210" s="80">
        <f t="shared" si="34"/>
        <v>6790</v>
      </c>
    </row>
    <row r="211" spans="2:16">
      <c r="B211" s="89">
        <v>450</v>
      </c>
      <c r="C211" s="90" t="s">
        <v>65</v>
      </c>
      <c r="D211" s="74">
        <f t="shared" si="35"/>
        <v>225</v>
      </c>
      <c r="E211" s="91">
        <v>3.8249999999999998E-3</v>
      </c>
      <c r="F211" s="92">
        <v>1.294E-6</v>
      </c>
      <c r="G211" s="88">
        <f t="shared" si="16"/>
        <v>3.826294E-3</v>
      </c>
      <c r="H211" s="77">
        <v>486.52</v>
      </c>
      <c r="I211" s="79" t="s">
        <v>12</v>
      </c>
      <c r="J211" s="187">
        <f t="shared" si="28"/>
        <v>486520</v>
      </c>
      <c r="K211" s="77">
        <v>19.63</v>
      </c>
      <c r="L211" s="79" t="s">
        <v>12</v>
      </c>
      <c r="M211" s="80">
        <f t="shared" si="36"/>
        <v>19630</v>
      </c>
      <c r="N211" s="77">
        <v>8.2200000000000006</v>
      </c>
      <c r="O211" s="79" t="s">
        <v>12</v>
      </c>
      <c r="P211" s="80">
        <f t="shared" si="34"/>
        <v>8220</v>
      </c>
    </row>
    <row r="212" spans="2:16">
      <c r="B212" s="89">
        <v>500</v>
      </c>
      <c r="C212" s="90" t="s">
        <v>65</v>
      </c>
      <c r="D212" s="74">
        <f t="shared" si="35"/>
        <v>250</v>
      </c>
      <c r="E212" s="91">
        <v>3.5860000000000002E-3</v>
      </c>
      <c r="F212" s="92">
        <v>1.1739999999999999E-6</v>
      </c>
      <c r="G212" s="88">
        <f t="shared" si="16"/>
        <v>3.5871740000000003E-3</v>
      </c>
      <c r="H212" s="77">
        <v>581.55999999999995</v>
      </c>
      <c r="I212" s="79" t="s">
        <v>12</v>
      </c>
      <c r="J212" s="187">
        <f t="shared" si="28"/>
        <v>581560</v>
      </c>
      <c r="K212" s="77">
        <v>23.85</v>
      </c>
      <c r="L212" s="79" t="s">
        <v>12</v>
      </c>
      <c r="M212" s="80">
        <f t="shared" si="36"/>
        <v>23850</v>
      </c>
      <c r="N212" s="77">
        <v>9.73</v>
      </c>
      <c r="O212" s="79" t="s">
        <v>12</v>
      </c>
      <c r="P212" s="80">
        <f t="shared" si="34"/>
        <v>9730</v>
      </c>
    </row>
    <row r="213" spans="2:16">
      <c r="B213" s="89">
        <v>550</v>
      </c>
      <c r="C213" s="90" t="s">
        <v>65</v>
      </c>
      <c r="D213" s="74">
        <f t="shared" si="35"/>
        <v>275</v>
      </c>
      <c r="E213" s="91">
        <v>3.3899999999999998E-3</v>
      </c>
      <c r="F213" s="92">
        <v>1.0750000000000001E-6</v>
      </c>
      <c r="G213" s="88">
        <f t="shared" ref="G213:G228" si="37">E213+F213</f>
        <v>3.3910749999999999E-3</v>
      </c>
      <c r="H213" s="77">
        <v>682.49</v>
      </c>
      <c r="I213" s="79" t="s">
        <v>12</v>
      </c>
      <c r="J213" s="187">
        <f t="shared" si="28"/>
        <v>682490</v>
      </c>
      <c r="K213" s="77">
        <v>27.86</v>
      </c>
      <c r="L213" s="79" t="s">
        <v>12</v>
      </c>
      <c r="M213" s="80">
        <f t="shared" si="36"/>
        <v>27860</v>
      </c>
      <c r="N213" s="77">
        <v>11.31</v>
      </c>
      <c r="O213" s="79" t="s">
        <v>12</v>
      </c>
      <c r="P213" s="80">
        <f t="shared" si="34"/>
        <v>11310</v>
      </c>
    </row>
    <row r="214" spans="2:16">
      <c r="B214" s="89">
        <v>600</v>
      </c>
      <c r="C214" s="90" t="s">
        <v>65</v>
      </c>
      <c r="D214" s="74">
        <f t="shared" si="35"/>
        <v>300</v>
      </c>
      <c r="E214" s="91">
        <v>3.2269999999999998E-3</v>
      </c>
      <c r="F214" s="92">
        <v>9.9109999999999992E-7</v>
      </c>
      <c r="G214" s="88">
        <f t="shared" si="37"/>
        <v>3.2279911E-3</v>
      </c>
      <c r="H214" s="77">
        <v>788.9</v>
      </c>
      <c r="I214" s="79" t="s">
        <v>12</v>
      </c>
      <c r="J214" s="187">
        <f t="shared" si="28"/>
        <v>788900</v>
      </c>
      <c r="K214" s="77">
        <v>31.74</v>
      </c>
      <c r="L214" s="79" t="s">
        <v>12</v>
      </c>
      <c r="M214" s="80">
        <f t="shared" si="36"/>
        <v>31740</v>
      </c>
      <c r="N214" s="77">
        <v>12.96</v>
      </c>
      <c r="O214" s="79" t="s">
        <v>12</v>
      </c>
      <c r="P214" s="80">
        <f t="shared" si="34"/>
        <v>12960</v>
      </c>
    </row>
    <row r="215" spans="2:16">
      <c r="B215" s="89">
        <v>650</v>
      </c>
      <c r="C215" s="90" t="s">
        <v>65</v>
      </c>
      <c r="D215" s="74">
        <f t="shared" si="35"/>
        <v>325</v>
      </c>
      <c r="E215" s="91">
        <v>3.088E-3</v>
      </c>
      <c r="F215" s="92">
        <v>9.2009999999999999E-7</v>
      </c>
      <c r="G215" s="88">
        <f t="shared" si="37"/>
        <v>3.0889201000000002E-3</v>
      </c>
      <c r="H215" s="77">
        <v>900.39</v>
      </c>
      <c r="I215" s="79" t="s">
        <v>12</v>
      </c>
      <c r="J215" s="187">
        <f t="shared" si="28"/>
        <v>900390</v>
      </c>
      <c r="K215" s="77">
        <v>35.51</v>
      </c>
      <c r="L215" s="79" t="s">
        <v>12</v>
      </c>
      <c r="M215" s="80">
        <f t="shared" si="36"/>
        <v>35510</v>
      </c>
      <c r="N215" s="77">
        <v>14.66</v>
      </c>
      <c r="O215" s="79" t="s">
        <v>12</v>
      </c>
      <c r="P215" s="80">
        <f t="shared" si="34"/>
        <v>14660</v>
      </c>
    </row>
    <row r="216" spans="2:16">
      <c r="B216" s="89">
        <v>700</v>
      </c>
      <c r="C216" s="90" t="s">
        <v>65</v>
      </c>
      <c r="D216" s="74">
        <f t="shared" si="35"/>
        <v>350</v>
      </c>
      <c r="E216" s="91">
        <v>2.9689999999999999E-3</v>
      </c>
      <c r="F216" s="92">
        <v>8.5890000000000005E-7</v>
      </c>
      <c r="G216" s="88">
        <f t="shared" si="37"/>
        <v>2.9698589E-3</v>
      </c>
      <c r="H216" s="77">
        <v>1.02</v>
      </c>
      <c r="I216" s="78" t="s">
        <v>90</v>
      </c>
      <c r="J216" s="187">
        <f t="shared" ref="J216:J221" si="38">H216*1000000</f>
        <v>1020000</v>
      </c>
      <c r="K216" s="77">
        <v>39.21</v>
      </c>
      <c r="L216" s="79" t="s">
        <v>12</v>
      </c>
      <c r="M216" s="80">
        <f t="shared" si="36"/>
        <v>39210</v>
      </c>
      <c r="N216" s="77">
        <v>16.420000000000002</v>
      </c>
      <c r="O216" s="79" t="s">
        <v>12</v>
      </c>
      <c r="P216" s="80">
        <f t="shared" si="34"/>
        <v>16420</v>
      </c>
    </row>
    <row r="217" spans="2:16">
      <c r="B217" s="89">
        <v>800</v>
      </c>
      <c r="C217" s="90" t="s">
        <v>65</v>
      </c>
      <c r="D217" s="74">
        <f t="shared" si="35"/>
        <v>400</v>
      </c>
      <c r="E217" s="91">
        <v>2.777E-3</v>
      </c>
      <c r="F217" s="92">
        <v>7.5860000000000003E-7</v>
      </c>
      <c r="G217" s="88">
        <f t="shared" si="37"/>
        <v>2.7777586000000002E-3</v>
      </c>
      <c r="H217" s="77">
        <v>1.26</v>
      </c>
      <c r="I217" s="79" t="s">
        <v>90</v>
      </c>
      <c r="J217" s="187">
        <f t="shared" si="38"/>
        <v>1260000</v>
      </c>
      <c r="K217" s="77">
        <v>52.48</v>
      </c>
      <c r="L217" s="79" t="s">
        <v>12</v>
      </c>
      <c r="M217" s="80">
        <f>K217*1000</f>
        <v>52480</v>
      </c>
      <c r="N217" s="77">
        <v>20.05</v>
      </c>
      <c r="O217" s="79" t="s">
        <v>12</v>
      </c>
      <c r="P217" s="80">
        <f t="shared" ref="P217:P220" si="39">N217*1000</f>
        <v>20050</v>
      </c>
    </row>
    <row r="218" spans="2:16">
      <c r="B218" s="89">
        <v>900</v>
      </c>
      <c r="C218" s="90" t="s">
        <v>65</v>
      </c>
      <c r="D218" s="74">
        <f t="shared" si="35"/>
        <v>450</v>
      </c>
      <c r="E218" s="91">
        <v>2.6280000000000001E-3</v>
      </c>
      <c r="F218" s="92">
        <v>6.7980000000000004E-7</v>
      </c>
      <c r="G218" s="88">
        <f t="shared" si="37"/>
        <v>2.6286797999999999E-3</v>
      </c>
      <c r="H218" s="77">
        <v>1.52</v>
      </c>
      <c r="I218" s="79" t="s">
        <v>90</v>
      </c>
      <c r="J218" s="187">
        <f t="shared" si="38"/>
        <v>1520000</v>
      </c>
      <c r="K218" s="77">
        <v>64.260000000000005</v>
      </c>
      <c r="L218" s="79" t="s">
        <v>12</v>
      </c>
      <c r="M218" s="80">
        <f t="shared" ref="M218:M228" si="40">K218*1000</f>
        <v>64260.000000000007</v>
      </c>
      <c r="N218" s="77">
        <v>23.83</v>
      </c>
      <c r="O218" s="79" t="s">
        <v>12</v>
      </c>
      <c r="P218" s="80">
        <f t="shared" si="39"/>
        <v>23830</v>
      </c>
    </row>
    <row r="219" spans="2:16">
      <c r="B219" s="89">
        <v>1</v>
      </c>
      <c r="C219" s="93" t="s">
        <v>67</v>
      </c>
      <c r="D219" s="74">
        <f t="shared" ref="D219:D228" si="41">B219*1000/$C$5</f>
        <v>500</v>
      </c>
      <c r="E219" s="91">
        <v>2.5100000000000001E-3</v>
      </c>
      <c r="F219" s="92">
        <v>6.1630000000000003E-7</v>
      </c>
      <c r="G219" s="88">
        <f t="shared" si="37"/>
        <v>2.5106162999999999E-3</v>
      </c>
      <c r="H219" s="77">
        <v>1.8</v>
      </c>
      <c r="I219" s="79" t="s">
        <v>90</v>
      </c>
      <c r="J219" s="187">
        <f t="shared" si="38"/>
        <v>1800000</v>
      </c>
      <c r="K219" s="77">
        <v>75.19</v>
      </c>
      <c r="L219" s="79" t="s">
        <v>12</v>
      </c>
      <c r="M219" s="80">
        <f t="shared" si="40"/>
        <v>75190</v>
      </c>
      <c r="N219" s="77">
        <v>27.71</v>
      </c>
      <c r="O219" s="79" t="s">
        <v>12</v>
      </c>
      <c r="P219" s="80">
        <f t="shared" si="39"/>
        <v>27710</v>
      </c>
    </row>
    <row r="220" spans="2:16">
      <c r="B220" s="89">
        <v>1.1000000000000001</v>
      </c>
      <c r="C220" s="90" t="s">
        <v>67</v>
      </c>
      <c r="D220" s="74">
        <f t="shared" si="41"/>
        <v>550</v>
      </c>
      <c r="E220" s="91">
        <v>2.4139999999999999E-3</v>
      </c>
      <c r="F220" s="92">
        <v>5.6390000000000001E-7</v>
      </c>
      <c r="G220" s="88">
        <f t="shared" si="37"/>
        <v>2.4145639000000001E-3</v>
      </c>
      <c r="H220" s="77">
        <v>2.08</v>
      </c>
      <c r="I220" s="79" t="s">
        <v>90</v>
      </c>
      <c r="J220" s="187">
        <f t="shared" si="38"/>
        <v>2080000</v>
      </c>
      <c r="K220" s="77">
        <v>85.51</v>
      </c>
      <c r="L220" s="79" t="s">
        <v>12</v>
      </c>
      <c r="M220" s="80">
        <f t="shared" si="40"/>
        <v>85510</v>
      </c>
      <c r="N220" s="77">
        <v>31.67</v>
      </c>
      <c r="O220" s="79" t="s">
        <v>12</v>
      </c>
      <c r="P220" s="80">
        <f t="shared" si="39"/>
        <v>31670</v>
      </c>
    </row>
    <row r="221" spans="2:16">
      <c r="B221" s="89">
        <v>1.2</v>
      </c>
      <c r="C221" s="90" t="s">
        <v>67</v>
      </c>
      <c r="D221" s="74">
        <f t="shared" si="41"/>
        <v>600</v>
      </c>
      <c r="E221" s="91">
        <v>2.3349999999999998E-3</v>
      </c>
      <c r="F221" s="92">
        <v>5.2E-7</v>
      </c>
      <c r="G221" s="88">
        <f t="shared" si="37"/>
        <v>2.3355199999999998E-3</v>
      </c>
      <c r="H221" s="77">
        <v>2.38</v>
      </c>
      <c r="I221" s="79" t="s">
        <v>90</v>
      </c>
      <c r="J221" s="187">
        <f t="shared" si="38"/>
        <v>2380000</v>
      </c>
      <c r="K221" s="77">
        <v>95.38</v>
      </c>
      <c r="L221" s="79" t="s">
        <v>12</v>
      </c>
      <c r="M221" s="80">
        <f t="shared" si="40"/>
        <v>95380</v>
      </c>
      <c r="N221" s="77">
        <v>35.700000000000003</v>
      </c>
      <c r="O221" s="79" t="s">
        <v>12</v>
      </c>
      <c r="P221" s="80">
        <f>N221*1000</f>
        <v>35700</v>
      </c>
    </row>
    <row r="222" spans="2:16">
      <c r="B222" s="89">
        <v>1.3</v>
      </c>
      <c r="C222" s="90" t="s">
        <v>67</v>
      </c>
      <c r="D222" s="74">
        <f t="shared" si="41"/>
        <v>650</v>
      </c>
      <c r="E222" s="91">
        <v>2.2699999999999999E-3</v>
      </c>
      <c r="F222" s="92">
        <v>4.8260000000000005E-7</v>
      </c>
      <c r="G222" s="88">
        <f t="shared" si="37"/>
        <v>2.2704826000000001E-3</v>
      </c>
      <c r="H222" s="77">
        <v>2.68</v>
      </c>
      <c r="I222" s="79" t="s">
        <v>90</v>
      </c>
      <c r="J222" s="187">
        <f t="shared" ref="J222:J228" si="42">H222*1000000</f>
        <v>2680000</v>
      </c>
      <c r="K222" s="77">
        <v>104.87</v>
      </c>
      <c r="L222" s="79" t="s">
        <v>12</v>
      </c>
      <c r="M222" s="80">
        <f t="shared" si="40"/>
        <v>104870</v>
      </c>
      <c r="N222" s="77">
        <v>39.76</v>
      </c>
      <c r="O222" s="79" t="s">
        <v>12</v>
      </c>
      <c r="P222" s="80">
        <f t="shared" ref="P222:P228" si="43">N222*1000</f>
        <v>39760</v>
      </c>
    </row>
    <row r="223" spans="2:16">
      <c r="B223" s="89">
        <v>1.4</v>
      </c>
      <c r="C223" s="90" t="s">
        <v>67</v>
      </c>
      <c r="D223" s="74">
        <f t="shared" si="41"/>
        <v>700</v>
      </c>
      <c r="E223" s="91">
        <v>2.2139999999999998E-3</v>
      </c>
      <c r="F223" s="92">
        <v>4.5040000000000001E-7</v>
      </c>
      <c r="G223" s="88">
        <f t="shared" si="37"/>
        <v>2.2144503999999999E-3</v>
      </c>
      <c r="H223" s="77">
        <v>3</v>
      </c>
      <c r="I223" s="79" t="s">
        <v>90</v>
      </c>
      <c r="J223" s="187">
        <f t="shared" si="42"/>
        <v>3000000</v>
      </c>
      <c r="K223" s="77">
        <v>114.04</v>
      </c>
      <c r="L223" s="79" t="s">
        <v>12</v>
      </c>
      <c r="M223" s="80">
        <f t="shared" si="40"/>
        <v>114040</v>
      </c>
      <c r="N223" s="77">
        <v>43.86</v>
      </c>
      <c r="O223" s="79" t="s">
        <v>12</v>
      </c>
      <c r="P223" s="80">
        <f t="shared" si="43"/>
        <v>43860</v>
      </c>
    </row>
    <row r="224" spans="2:16">
      <c r="B224" s="89">
        <v>1.5</v>
      </c>
      <c r="C224" s="90" t="s">
        <v>67</v>
      </c>
      <c r="D224" s="74">
        <f t="shared" si="41"/>
        <v>750</v>
      </c>
      <c r="E224" s="91">
        <v>2.1670000000000001E-3</v>
      </c>
      <c r="F224" s="92">
        <v>4.2230000000000002E-7</v>
      </c>
      <c r="G224" s="88">
        <f t="shared" si="37"/>
        <v>2.1674223000000001E-3</v>
      </c>
      <c r="H224" s="77">
        <v>3.32</v>
      </c>
      <c r="I224" s="79" t="s">
        <v>90</v>
      </c>
      <c r="J224" s="187">
        <f t="shared" si="42"/>
        <v>3320000</v>
      </c>
      <c r="K224" s="77">
        <v>122.91</v>
      </c>
      <c r="L224" s="79" t="s">
        <v>12</v>
      </c>
      <c r="M224" s="80">
        <f t="shared" si="40"/>
        <v>122910</v>
      </c>
      <c r="N224" s="77">
        <v>47.97</v>
      </c>
      <c r="O224" s="79" t="s">
        <v>12</v>
      </c>
      <c r="P224" s="80">
        <f t="shared" si="43"/>
        <v>47970</v>
      </c>
    </row>
    <row r="225" spans="1:16">
      <c r="B225" s="89">
        <v>1.6</v>
      </c>
      <c r="C225" s="90" t="s">
        <v>67</v>
      </c>
      <c r="D225" s="74">
        <f t="shared" si="41"/>
        <v>800</v>
      </c>
      <c r="E225" s="91">
        <v>2.127E-3</v>
      </c>
      <c r="F225" s="92">
        <v>3.9760000000000001E-7</v>
      </c>
      <c r="G225" s="88">
        <f t="shared" si="37"/>
        <v>2.1273975999999998E-3</v>
      </c>
      <c r="H225" s="77">
        <v>3.65</v>
      </c>
      <c r="I225" s="79" t="s">
        <v>90</v>
      </c>
      <c r="J225" s="187">
        <f t="shared" si="42"/>
        <v>3650000</v>
      </c>
      <c r="K225" s="77">
        <v>131.51</v>
      </c>
      <c r="L225" s="79" t="s">
        <v>12</v>
      </c>
      <c r="M225" s="80">
        <f t="shared" si="40"/>
        <v>131510</v>
      </c>
      <c r="N225" s="77">
        <v>52.09</v>
      </c>
      <c r="O225" s="79" t="s">
        <v>12</v>
      </c>
      <c r="P225" s="80">
        <f t="shared" si="43"/>
        <v>52090</v>
      </c>
    </row>
    <row r="226" spans="1:16">
      <c r="B226" s="89">
        <v>1.7</v>
      </c>
      <c r="C226" s="90" t="s">
        <v>67</v>
      </c>
      <c r="D226" s="74">
        <f t="shared" si="41"/>
        <v>850</v>
      </c>
      <c r="E226" s="91">
        <v>2.0920000000000001E-3</v>
      </c>
      <c r="F226" s="92">
        <v>3.7570000000000001E-7</v>
      </c>
      <c r="G226" s="88">
        <f t="shared" si="37"/>
        <v>2.0923757000000003E-3</v>
      </c>
      <c r="H226" s="77">
        <v>3.98</v>
      </c>
      <c r="I226" s="79" t="s">
        <v>90</v>
      </c>
      <c r="J226" s="187">
        <f t="shared" si="42"/>
        <v>3980000</v>
      </c>
      <c r="K226" s="77">
        <v>139.88</v>
      </c>
      <c r="L226" s="79" t="s">
        <v>12</v>
      </c>
      <c r="M226" s="80">
        <f t="shared" si="40"/>
        <v>139880</v>
      </c>
      <c r="N226" s="77">
        <v>56.21</v>
      </c>
      <c r="O226" s="79" t="s">
        <v>12</v>
      </c>
      <c r="P226" s="80">
        <f t="shared" si="43"/>
        <v>56210</v>
      </c>
    </row>
    <row r="227" spans="1:16">
      <c r="B227" s="89">
        <v>1.8</v>
      </c>
      <c r="C227" s="90" t="s">
        <v>67</v>
      </c>
      <c r="D227" s="74">
        <f t="shared" si="41"/>
        <v>900</v>
      </c>
      <c r="E227" s="91">
        <v>2.062E-3</v>
      </c>
      <c r="F227" s="92">
        <v>3.5620000000000003E-7</v>
      </c>
      <c r="G227" s="88">
        <f t="shared" si="37"/>
        <v>2.0623562000000001E-3</v>
      </c>
      <c r="H227" s="77">
        <v>4.32</v>
      </c>
      <c r="I227" s="79" t="s">
        <v>90</v>
      </c>
      <c r="J227" s="187">
        <f t="shared" si="42"/>
        <v>4320000</v>
      </c>
      <c r="K227" s="77">
        <v>148.02000000000001</v>
      </c>
      <c r="L227" s="79" t="s">
        <v>12</v>
      </c>
      <c r="M227" s="80">
        <f t="shared" si="40"/>
        <v>148020</v>
      </c>
      <c r="N227" s="77">
        <v>60.32</v>
      </c>
      <c r="O227" s="79" t="s">
        <v>12</v>
      </c>
      <c r="P227" s="80">
        <f t="shared" si="43"/>
        <v>60320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41"/>
        <v>1000</v>
      </c>
      <c r="E228" s="91">
        <v>2.0119999999999999E-3</v>
      </c>
      <c r="F228" s="92">
        <v>3.2280000000000001E-7</v>
      </c>
      <c r="G228" s="88">
        <f t="shared" si="37"/>
        <v>2.0123227999999998E-3</v>
      </c>
      <c r="H228" s="77">
        <v>5.01</v>
      </c>
      <c r="I228" s="79" t="s">
        <v>90</v>
      </c>
      <c r="J228" s="187">
        <f t="shared" si="42"/>
        <v>5010000</v>
      </c>
      <c r="K228" s="77">
        <v>177.65</v>
      </c>
      <c r="L228" s="79" t="s">
        <v>12</v>
      </c>
      <c r="M228" s="80">
        <f t="shared" si="40"/>
        <v>177650</v>
      </c>
      <c r="N228" s="77">
        <v>68.5</v>
      </c>
      <c r="O228" s="79" t="s">
        <v>12</v>
      </c>
      <c r="P228" s="80">
        <f t="shared" si="43"/>
        <v>68500</v>
      </c>
    </row>
    <row r="229" spans="1:16">
      <c r="P229" s="188"/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9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82</v>
      </c>
      <c r="F13" s="49"/>
      <c r="G13" s="50"/>
      <c r="H13" s="50"/>
      <c r="I13" s="51"/>
      <c r="J13" s="4">
        <v>8</v>
      </c>
      <c r="K13" s="52">
        <v>3.9165999999999999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211</v>
      </c>
      <c r="C14" s="102"/>
      <c r="D14" s="21" t="s">
        <v>217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2" t="s">
        <v>59</v>
      </c>
      <c r="F18" s="193"/>
      <c r="G18" s="194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1.3899999999999999E-2</v>
      </c>
      <c r="F20" s="87">
        <v>5.4179999999999999E-2</v>
      </c>
      <c r="G20" s="88">
        <f>E20+F20</f>
        <v>6.8080000000000002E-2</v>
      </c>
      <c r="H20" s="84">
        <v>9</v>
      </c>
      <c r="I20" s="85" t="s">
        <v>64</v>
      </c>
      <c r="J20" s="97">
        <f>H20/1000/10</f>
        <v>8.9999999999999998E-4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1.4749999999999999E-2</v>
      </c>
      <c r="F21" s="92">
        <v>5.5620000000000003E-2</v>
      </c>
      <c r="G21" s="88">
        <f t="shared" ref="G21:G84" si="3">E21+F21</f>
        <v>7.0370000000000002E-2</v>
      </c>
      <c r="H21" s="89">
        <v>10</v>
      </c>
      <c r="I21" s="90" t="s">
        <v>64</v>
      </c>
      <c r="J21" s="74">
        <f t="shared" ref="J21:J84" si="4">H21/1000/10</f>
        <v>1E-3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1.554E-2</v>
      </c>
      <c r="F22" s="92">
        <v>5.688E-2</v>
      </c>
      <c r="G22" s="88">
        <f t="shared" si="3"/>
        <v>7.2419999999999998E-2</v>
      </c>
      <c r="H22" s="89">
        <v>11</v>
      </c>
      <c r="I22" s="90" t="s">
        <v>64</v>
      </c>
      <c r="J22" s="74">
        <f t="shared" si="4"/>
        <v>1.0999999999999998E-3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1.6299999999999999E-2</v>
      </c>
      <c r="F23" s="92">
        <v>5.7979999999999997E-2</v>
      </c>
      <c r="G23" s="88">
        <f t="shared" si="3"/>
        <v>7.4279999999999999E-2</v>
      </c>
      <c r="H23" s="89">
        <v>12</v>
      </c>
      <c r="I23" s="90" t="s">
        <v>64</v>
      </c>
      <c r="J23" s="74">
        <f t="shared" si="4"/>
        <v>1.2000000000000001E-3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1.703E-2</v>
      </c>
      <c r="F24" s="92">
        <v>5.8950000000000002E-2</v>
      </c>
      <c r="G24" s="88">
        <f t="shared" si="3"/>
        <v>7.5980000000000006E-2</v>
      </c>
      <c r="H24" s="89">
        <v>13</v>
      </c>
      <c r="I24" s="90" t="s">
        <v>64</v>
      </c>
      <c r="J24" s="74">
        <f t="shared" si="4"/>
        <v>1.2999999999999999E-3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1.772E-2</v>
      </c>
      <c r="F25" s="92">
        <v>5.9819999999999998E-2</v>
      </c>
      <c r="G25" s="88">
        <f t="shared" si="3"/>
        <v>7.7539999999999998E-2</v>
      </c>
      <c r="H25" s="89">
        <v>13</v>
      </c>
      <c r="I25" s="90" t="s">
        <v>64</v>
      </c>
      <c r="J25" s="74">
        <f t="shared" si="4"/>
        <v>1.2999999999999999E-3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1.839E-2</v>
      </c>
      <c r="F26" s="92">
        <v>6.0589999999999998E-2</v>
      </c>
      <c r="G26" s="88">
        <f t="shared" si="3"/>
        <v>7.8979999999999995E-2</v>
      </c>
      <c r="H26" s="89">
        <v>14</v>
      </c>
      <c r="I26" s="90" t="s">
        <v>64</v>
      </c>
      <c r="J26" s="74">
        <f t="shared" si="4"/>
        <v>1.4E-3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1.9040000000000001E-2</v>
      </c>
      <c r="F27" s="92">
        <v>6.1280000000000001E-2</v>
      </c>
      <c r="G27" s="88">
        <f t="shared" si="3"/>
        <v>8.0320000000000003E-2</v>
      </c>
      <c r="H27" s="89">
        <v>15</v>
      </c>
      <c r="I27" s="90" t="s">
        <v>64</v>
      </c>
      <c r="J27" s="74">
        <f t="shared" si="4"/>
        <v>1.5E-3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1.966E-2</v>
      </c>
      <c r="F28" s="92">
        <v>6.1899999999999997E-2</v>
      </c>
      <c r="G28" s="88">
        <f t="shared" si="3"/>
        <v>8.1559999999999994E-2</v>
      </c>
      <c r="H28" s="89">
        <v>16</v>
      </c>
      <c r="I28" s="90" t="s">
        <v>64</v>
      </c>
      <c r="J28" s="74">
        <f t="shared" si="4"/>
        <v>1.6000000000000001E-3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2.085E-2</v>
      </c>
      <c r="F29" s="92">
        <v>6.2969999999999998E-2</v>
      </c>
      <c r="G29" s="88">
        <f t="shared" si="3"/>
        <v>8.3820000000000006E-2</v>
      </c>
      <c r="H29" s="89">
        <v>17</v>
      </c>
      <c r="I29" s="90" t="s">
        <v>64</v>
      </c>
      <c r="J29" s="74">
        <f t="shared" si="4"/>
        <v>1.7000000000000001E-3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2.198E-2</v>
      </c>
      <c r="F30" s="92">
        <v>6.3850000000000004E-2</v>
      </c>
      <c r="G30" s="88">
        <f t="shared" si="3"/>
        <v>8.5830000000000004E-2</v>
      </c>
      <c r="H30" s="89">
        <v>18</v>
      </c>
      <c r="I30" s="90" t="s">
        <v>64</v>
      </c>
      <c r="J30" s="74">
        <f t="shared" si="4"/>
        <v>1.8E-3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2.3050000000000001E-2</v>
      </c>
      <c r="F31" s="92">
        <v>6.4579999999999999E-2</v>
      </c>
      <c r="G31" s="88">
        <f t="shared" si="3"/>
        <v>8.763E-2</v>
      </c>
      <c r="H31" s="89">
        <v>20</v>
      </c>
      <c r="I31" s="90" t="s">
        <v>64</v>
      </c>
      <c r="J31" s="74">
        <f t="shared" si="4"/>
        <v>2E-3</v>
      </c>
      <c r="K31" s="89">
        <v>20</v>
      </c>
      <c r="L31" s="90" t="s">
        <v>64</v>
      </c>
      <c r="M31" s="74">
        <f t="shared" si="0"/>
        <v>2E-3</v>
      </c>
      <c r="N31" s="89">
        <v>15</v>
      </c>
      <c r="O31" s="90" t="s">
        <v>64</v>
      </c>
      <c r="P31" s="74">
        <f t="shared" si="1"/>
        <v>1.5E-3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2.4080000000000001E-2</v>
      </c>
      <c r="F32" s="92">
        <v>6.5189999999999998E-2</v>
      </c>
      <c r="G32" s="88">
        <f t="shared" si="3"/>
        <v>8.9270000000000002E-2</v>
      </c>
      <c r="H32" s="89">
        <v>21</v>
      </c>
      <c r="I32" s="90" t="s">
        <v>64</v>
      </c>
      <c r="J32" s="74">
        <f t="shared" si="4"/>
        <v>2.1000000000000003E-3</v>
      </c>
      <c r="K32" s="89">
        <v>21</v>
      </c>
      <c r="L32" s="90" t="s">
        <v>64</v>
      </c>
      <c r="M32" s="74">
        <f t="shared" si="0"/>
        <v>2.1000000000000003E-3</v>
      </c>
      <c r="N32" s="89">
        <v>16</v>
      </c>
      <c r="O32" s="90" t="s">
        <v>64</v>
      </c>
      <c r="P32" s="74">
        <f t="shared" si="1"/>
        <v>1.6000000000000001E-3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2.5059999999999999E-2</v>
      </c>
      <c r="F33" s="92">
        <v>6.5689999999999998E-2</v>
      </c>
      <c r="G33" s="88">
        <f t="shared" si="3"/>
        <v>9.0749999999999997E-2</v>
      </c>
      <c r="H33" s="89">
        <v>23</v>
      </c>
      <c r="I33" s="90" t="s">
        <v>64</v>
      </c>
      <c r="J33" s="74">
        <f t="shared" si="4"/>
        <v>2.3E-3</v>
      </c>
      <c r="K33" s="89">
        <v>22</v>
      </c>
      <c r="L33" s="90" t="s">
        <v>64</v>
      </c>
      <c r="M33" s="74">
        <f t="shared" si="0"/>
        <v>2.1999999999999997E-3</v>
      </c>
      <c r="N33" s="89">
        <v>17</v>
      </c>
      <c r="O33" s="90" t="s">
        <v>64</v>
      </c>
      <c r="P33" s="74">
        <f t="shared" si="1"/>
        <v>1.7000000000000001E-3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2.6009999999999998E-2</v>
      </c>
      <c r="F34" s="92">
        <v>6.6110000000000002E-2</v>
      </c>
      <c r="G34" s="88">
        <f t="shared" si="3"/>
        <v>9.2120000000000007E-2</v>
      </c>
      <c r="H34" s="89">
        <v>24</v>
      </c>
      <c r="I34" s="90" t="s">
        <v>64</v>
      </c>
      <c r="J34" s="74">
        <f t="shared" si="4"/>
        <v>2.4000000000000002E-3</v>
      </c>
      <c r="K34" s="89">
        <v>24</v>
      </c>
      <c r="L34" s="90" t="s">
        <v>64</v>
      </c>
      <c r="M34" s="74">
        <f t="shared" si="0"/>
        <v>2.4000000000000002E-3</v>
      </c>
      <c r="N34" s="89">
        <v>18</v>
      </c>
      <c r="O34" s="90" t="s">
        <v>64</v>
      </c>
      <c r="P34" s="74">
        <f t="shared" si="1"/>
        <v>1.8E-3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2.7799999999999998E-2</v>
      </c>
      <c r="F35" s="92">
        <v>6.6750000000000004E-2</v>
      </c>
      <c r="G35" s="88">
        <f t="shared" si="3"/>
        <v>9.4549999999999995E-2</v>
      </c>
      <c r="H35" s="89">
        <v>27</v>
      </c>
      <c r="I35" s="90" t="s">
        <v>64</v>
      </c>
      <c r="J35" s="74">
        <f t="shared" si="4"/>
        <v>2.7000000000000001E-3</v>
      </c>
      <c r="K35" s="89">
        <v>26</v>
      </c>
      <c r="L35" s="90" t="s">
        <v>64</v>
      </c>
      <c r="M35" s="74">
        <f t="shared" si="0"/>
        <v>2.5999999999999999E-3</v>
      </c>
      <c r="N35" s="89">
        <v>19</v>
      </c>
      <c r="O35" s="90" t="s">
        <v>64</v>
      </c>
      <c r="P35" s="74">
        <f t="shared" si="1"/>
        <v>1.9E-3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2.9489999999999999E-2</v>
      </c>
      <c r="F36" s="92">
        <v>6.7180000000000004E-2</v>
      </c>
      <c r="G36" s="88">
        <f t="shared" si="3"/>
        <v>9.6670000000000006E-2</v>
      </c>
      <c r="H36" s="89">
        <v>30</v>
      </c>
      <c r="I36" s="90" t="s">
        <v>64</v>
      </c>
      <c r="J36" s="74">
        <f t="shared" si="4"/>
        <v>3.0000000000000001E-3</v>
      </c>
      <c r="K36" s="89">
        <v>28</v>
      </c>
      <c r="L36" s="90" t="s">
        <v>64</v>
      </c>
      <c r="M36" s="74">
        <f t="shared" si="0"/>
        <v>2.8E-3</v>
      </c>
      <c r="N36" s="89">
        <v>21</v>
      </c>
      <c r="O36" s="90" t="s">
        <v>64</v>
      </c>
      <c r="P36" s="74">
        <f t="shared" si="1"/>
        <v>2.1000000000000003E-3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3.109E-2</v>
      </c>
      <c r="F37" s="92">
        <v>6.7449999999999996E-2</v>
      </c>
      <c r="G37" s="88">
        <f t="shared" si="3"/>
        <v>9.8539999999999989E-2</v>
      </c>
      <c r="H37" s="89">
        <v>32</v>
      </c>
      <c r="I37" s="90" t="s">
        <v>64</v>
      </c>
      <c r="J37" s="74">
        <f t="shared" si="4"/>
        <v>3.2000000000000002E-3</v>
      </c>
      <c r="K37" s="89">
        <v>31</v>
      </c>
      <c r="L37" s="90" t="s">
        <v>64</v>
      </c>
      <c r="M37" s="74">
        <f t="shared" si="0"/>
        <v>3.0999999999999999E-3</v>
      </c>
      <c r="N37" s="89">
        <v>23</v>
      </c>
      <c r="O37" s="90" t="s">
        <v>64</v>
      </c>
      <c r="P37" s="74">
        <f t="shared" si="1"/>
        <v>2.3E-3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3.2599999999999997E-2</v>
      </c>
      <c r="F38" s="92">
        <v>6.7599999999999993E-2</v>
      </c>
      <c r="G38" s="88">
        <f t="shared" si="3"/>
        <v>0.10019999999999998</v>
      </c>
      <c r="H38" s="89">
        <v>35</v>
      </c>
      <c r="I38" s="90" t="s">
        <v>64</v>
      </c>
      <c r="J38" s="74">
        <f t="shared" si="4"/>
        <v>3.5000000000000005E-3</v>
      </c>
      <c r="K38" s="89">
        <v>33</v>
      </c>
      <c r="L38" s="90" t="s">
        <v>64</v>
      </c>
      <c r="M38" s="74">
        <f t="shared" si="0"/>
        <v>3.3E-3</v>
      </c>
      <c r="N38" s="89">
        <v>25</v>
      </c>
      <c r="O38" s="90" t="s">
        <v>64</v>
      </c>
      <c r="P38" s="74">
        <f t="shared" si="1"/>
        <v>2.5000000000000001E-3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3.4049999999999997E-2</v>
      </c>
      <c r="F39" s="92">
        <v>6.7650000000000002E-2</v>
      </c>
      <c r="G39" s="88">
        <f t="shared" si="3"/>
        <v>0.1017</v>
      </c>
      <c r="H39" s="89">
        <v>38</v>
      </c>
      <c r="I39" s="90" t="s">
        <v>64</v>
      </c>
      <c r="J39" s="74">
        <f t="shared" si="4"/>
        <v>3.8E-3</v>
      </c>
      <c r="K39" s="89">
        <v>35</v>
      </c>
      <c r="L39" s="90" t="s">
        <v>64</v>
      </c>
      <c r="M39" s="74">
        <f t="shared" si="0"/>
        <v>3.5000000000000005E-3</v>
      </c>
      <c r="N39" s="89">
        <v>26</v>
      </c>
      <c r="O39" s="90" t="s">
        <v>64</v>
      </c>
      <c r="P39" s="74">
        <f t="shared" si="1"/>
        <v>2.5999999999999999E-3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3.5439999999999999E-2</v>
      </c>
      <c r="F40" s="92">
        <v>6.7640000000000006E-2</v>
      </c>
      <c r="G40" s="88">
        <f t="shared" si="3"/>
        <v>0.10308</v>
      </c>
      <c r="H40" s="89">
        <v>40</v>
      </c>
      <c r="I40" s="90" t="s">
        <v>64</v>
      </c>
      <c r="J40" s="74">
        <f t="shared" si="4"/>
        <v>4.0000000000000001E-3</v>
      </c>
      <c r="K40" s="89">
        <v>37</v>
      </c>
      <c r="L40" s="90" t="s">
        <v>64</v>
      </c>
      <c r="M40" s="74">
        <f t="shared" si="0"/>
        <v>3.6999999999999997E-3</v>
      </c>
      <c r="N40" s="89">
        <v>28</v>
      </c>
      <c r="O40" s="90" t="s">
        <v>64</v>
      </c>
      <c r="P40" s="74">
        <f t="shared" si="1"/>
        <v>2.8E-3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3.678E-2</v>
      </c>
      <c r="F41" s="92">
        <v>6.7559999999999995E-2</v>
      </c>
      <c r="G41" s="88">
        <f t="shared" si="3"/>
        <v>0.10433999999999999</v>
      </c>
      <c r="H41" s="89">
        <v>43</v>
      </c>
      <c r="I41" s="90" t="s">
        <v>64</v>
      </c>
      <c r="J41" s="74">
        <f t="shared" si="4"/>
        <v>4.3E-3</v>
      </c>
      <c r="K41" s="89">
        <v>39</v>
      </c>
      <c r="L41" s="90" t="s">
        <v>64</v>
      </c>
      <c r="M41" s="74">
        <f t="shared" si="0"/>
        <v>3.8999999999999998E-3</v>
      </c>
      <c r="N41" s="89">
        <v>29</v>
      </c>
      <c r="O41" s="90" t="s">
        <v>64</v>
      </c>
      <c r="P41" s="74">
        <f t="shared" si="1"/>
        <v>2.9000000000000002E-3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3.807E-2</v>
      </c>
      <c r="F42" s="92">
        <v>6.7430000000000004E-2</v>
      </c>
      <c r="G42" s="88">
        <f t="shared" si="3"/>
        <v>0.10550000000000001</v>
      </c>
      <c r="H42" s="89">
        <v>46</v>
      </c>
      <c r="I42" s="90" t="s">
        <v>64</v>
      </c>
      <c r="J42" s="74">
        <f t="shared" si="4"/>
        <v>4.5999999999999999E-3</v>
      </c>
      <c r="K42" s="89">
        <v>41</v>
      </c>
      <c r="L42" s="90" t="s">
        <v>64</v>
      </c>
      <c r="M42" s="74">
        <f t="shared" si="0"/>
        <v>4.1000000000000003E-3</v>
      </c>
      <c r="N42" s="89">
        <v>31</v>
      </c>
      <c r="O42" s="90" t="s">
        <v>64</v>
      </c>
      <c r="P42" s="74">
        <f t="shared" si="1"/>
        <v>3.0999999999999999E-3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3.9320000000000001E-2</v>
      </c>
      <c r="F43" s="92">
        <v>6.7269999999999996E-2</v>
      </c>
      <c r="G43" s="88">
        <f t="shared" si="3"/>
        <v>0.10658999999999999</v>
      </c>
      <c r="H43" s="89">
        <v>48</v>
      </c>
      <c r="I43" s="90" t="s">
        <v>64</v>
      </c>
      <c r="J43" s="74">
        <f t="shared" si="4"/>
        <v>4.8000000000000004E-3</v>
      </c>
      <c r="K43" s="89">
        <v>44</v>
      </c>
      <c r="L43" s="90" t="s">
        <v>64</v>
      </c>
      <c r="M43" s="74">
        <f t="shared" si="0"/>
        <v>4.3999999999999994E-3</v>
      </c>
      <c r="N43" s="89">
        <v>33</v>
      </c>
      <c r="O43" s="90" t="s">
        <v>64</v>
      </c>
      <c r="P43" s="74">
        <f t="shared" si="1"/>
        <v>3.3E-3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4.0529999999999997E-2</v>
      </c>
      <c r="F44" s="92">
        <v>6.7080000000000001E-2</v>
      </c>
      <c r="G44" s="88">
        <f t="shared" si="3"/>
        <v>0.10761</v>
      </c>
      <c r="H44" s="89">
        <v>51</v>
      </c>
      <c r="I44" s="90" t="s">
        <v>64</v>
      </c>
      <c r="J44" s="74">
        <f t="shared" si="4"/>
        <v>5.0999999999999995E-3</v>
      </c>
      <c r="K44" s="89">
        <v>46</v>
      </c>
      <c r="L44" s="90" t="s">
        <v>64</v>
      </c>
      <c r="M44" s="74">
        <f t="shared" si="0"/>
        <v>4.5999999999999999E-3</v>
      </c>
      <c r="N44" s="89">
        <v>34</v>
      </c>
      <c r="O44" s="90" t="s">
        <v>64</v>
      </c>
      <c r="P44" s="74">
        <f t="shared" si="1"/>
        <v>3.4000000000000002E-3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4.1709999999999997E-2</v>
      </c>
      <c r="F45" s="92">
        <v>6.6860000000000003E-2</v>
      </c>
      <c r="G45" s="88">
        <f t="shared" si="3"/>
        <v>0.10857</v>
      </c>
      <c r="H45" s="89">
        <v>54</v>
      </c>
      <c r="I45" s="90" t="s">
        <v>64</v>
      </c>
      <c r="J45" s="74">
        <f t="shared" si="4"/>
        <v>5.4000000000000003E-3</v>
      </c>
      <c r="K45" s="89">
        <v>48</v>
      </c>
      <c r="L45" s="90" t="s">
        <v>64</v>
      </c>
      <c r="M45" s="74">
        <f t="shared" si="0"/>
        <v>4.8000000000000004E-3</v>
      </c>
      <c r="N45" s="89">
        <v>36</v>
      </c>
      <c r="O45" s="90" t="s">
        <v>64</v>
      </c>
      <c r="P45" s="74">
        <f t="shared" si="1"/>
        <v>3.5999999999999999E-3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4.3959999999999999E-2</v>
      </c>
      <c r="F46" s="92">
        <v>6.6360000000000002E-2</v>
      </c>
      <c r="G46" s="88">
        <f t="shared" si="3"/>
        <v>0.11032</v>
      </c>
      <c r="H46" s="89">
        <v>59</v>
      </c>
      <c r="I46" s="90" t="s">
        <v>64</v>
      </c>
      <c r="J46" s="74">
        <f t="shared" si="4"/>
        <v>5.8999999999999999E-3</v>
      </c>
      <c r="K46" s="89">
        <v>52</v>
      </c>
      <c r="L46" s="90" t="s">
        <v>64</v>
      </c>
      <c r="M46" s="74">
        <f t="shared" si="0"/>
        <v>5.1999999999999998E-3</v>
      </c>
      <c r="N46" s="89">
        <v>39</v>
      </c>
      <c r="O46" s="90" t="s">
        <v>64</v>
      </c>
      <c r="P46" s="74">
        <f t="shared" si="1"/>
        <v>3.8999999999999998E-3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4.6629999999999998E-2</v>
      </c>
      <c r="F47" s="92">
        <v>6.5670000000000006E-2</v>
      </c>
      <c r="G47" s="88">
        <f t="shared" si="3"/>
        <v>0.11230000000000001</v>
      </c>
      <c r="H47" s="89">
        <v>66</v>
      </c>
      <c r="I47" s="90" t="s">
        <v>64</v>
      </c>
      <c r="J47" s="74">
        <f t="shared" si="4"/>
        <v>6.6E-3</v>
      </c>
      <c r="K47" s="89">
        <v>57</v>
      </c>
      <c r="L47" s="90" t="s">
        <v>64</v>
      </c>
      <c r="M47" s="74">
        <f t="shared" si="0"/>
        <v>5.7000000000000002E-3</v>
      </c>
      <c r="N47" s="89">
        <v>43</v>
      </c>
      <c r="O47" s="90" t="s">
        <v>64</v>
      </c>
      <c r="P47" s="74">
        <f t="shared" si="1"/>
        <v>4.3E-3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4.9149999999999999E-2</v>
      </c>
      <c r="F48" s="92">
        <v>6.4920000000000005E-2</v>
      </c>
      <c r="G48" s="88">
        <f t="shared" si="3"/>
        <v>0.11407</v>
      </c>
      <c r="H48" s="89">
        <v>72</v>
      </c>
      <c r="I48" s="90" t="s">
        <v>64</v>
      </c>
      <c r="J48" s="74">
        <f t="shared" si="4"/>
        <v>7.1999999999999998E-3</v>
      </c>
      <c r="K48" s="89">
        <v>62</v>
      </c>
      <c r="L48" s="90" t="s">
        <v>64</v>
      </c>
      <c r="M48" s="74">
        <f t="shared" si="0"/>
        <v>6.1999999999999998E-3</v>
      </c>
      <c r="N48" s="89">
        <v>47</v>
      </c>
      <c r="O48" s="90" t="s">
        <v>64</v>
      </c>
      <c r="P48" s="74">
        <f t="shared" si="1"/>
        <v>4.7000000000000002E-3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5.1549999999999999E-2</v>
      </c>
      <c r="F49" s="92">
        <v>6.4140000000000003E-2</v>
      </c>
      <c r="G49" s="88">
        <f t="shared" si="3"/>
        <v>0.11569</v>
      </c>
      <c r="H49" s="89">
        <v>79</v>
      </c>
      <c r="I49" s="90" t="s">
        <v>64</v>
      </c>
      <c r="J49" s="74">
        <f t="shared" si="4"/>
        <v>7.9000000000000008E-3</v>
      </c>
      <c r="K49" s="89">
        <v>66</v>
      </c>
      <c r="L49" s="90" t="s">
        <v>64</v>
      </c>
      <c r="M49" s="74">
        <f t="shared" si="0"/>
        <v>6.6E-3</v>
      </c>
      <c r="N49" s="89">
        <v>50</v>
      </c>
      <c r="O49" s="90" t="s">
        <v>64</v>
      </c>
      <c r="P49" s="74">
        <f t="shared" si="1"/>
        <v>5.0000000000000001E-3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5.3839999999999999E-2</v>
      </c>
      <c r="F50" s="92">
        <v>6.336E-2</v>
      </c>
      <c r="G50" s="88">
        <f t="shared" si="3"/>
        <v>0.1172</v>
      </c>
      <c r="H50" s="89">
        <v>86</v>
      </c>
      <c r="I50" s="90" t="s">
        <v>64</v>
      </c>
      <c r="J50" s="74">
        <f t="shared" si="4"/>
        <v>8.6E-3</v>
      </c>
      <c r="K50" s="89">
        <v>71</v>
      </c>
      <c r="L50" s="90" t="s">
        <v>64</v>
      </c>
      <c r="M50" s="74">
        <f t="shared" si="0"/>
        <v>7.0999999999999995E-3</v>
      </c>
      <c r="N50" s="89">
        <v>54</v>
      </c>
      <c r="O50" s="90" t="s">
        <v>64</v>
      </c>
      <c r="P50" s="74">
        <f t="shared" si="1"/>
        <v>5.4000000000000003E-3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5.604E-2</v>
      </c>
      <c r="F51" s="92">
        <v>6.2570000000000001E-2</v>
      </c>
      <c r="G51" s="88">
        <f t="shared" si="3"/>
        <v>0.11860999999999999</v>
      </c>
      <c r="H51" s="89">
        <v>93</v>
      </c>
      <c r="I51" s="90" t="s">
        <v>64</v>
      </c>
      <c r="J51" s="74">
        <f t="shared" si="4"/>
        <v>9.2999999999999992E-3</v>
      </c>
      <c r="K51" s="89">
        <v>76</v>
      </c>
      <c r="L51" s="90" t="s">
        <v>64</v>
      </c>
      <c r="M51" s="74">
        <f t="shared" si="0"/>
        <v>7.6E-3</v>
      </c>
      <c r="N51" s="89">
        <v>58</v>
      </c>
      <c r="O51" s="90" t="s">
        <v>64</v>
      </c>
      <c r="P51" s="74">
        <f t="shared" si="1"/>
        <v>5.8000000000000005E-3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5.8160000000000003E-2</v>
      </c>
      <c r="F52" s="92">
        <v>6.1780000000000002E-2</v>
      </c>
      <c r="G52" s="88">
        <f t="shared" si="3"/>
        <v>0.11994</v>
      </c>
      <c r="H52" s="89">
        <v>100</v>
      </c>
      <c r="I52" s="90" t="s">
        <v>64</v>
      </c>
      <c r="J52" s="74">
        <f t="shared" si="4"/>
        <v>0.01</v>
      </c>
      <c r="K52" s="89">
        <v>81</v>
      </c>
      <c r="L52" s="90" t="s">
        <v>64</v>
      </c>
      <c r="M52" s="74">
        <f t="shared" si="0"/>
        <v>8.0999999999999996E-3</v>
      </c>
      <c r="N52" s="89">
        <v>61</v>
      </c>
      <c r="O52" s="90" t="s">
        <v>64</v>
      </c>
      <c r="P52" s="74">
        <f t="shared" si="1"/>
        <v>6.0999999999999995E-3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6.0199999999999997E-2</v>
      </c>
      <c r="F53" s="92">
        <v>6.0999999999999999E-2</v>
      </c>
      <c r="G53" s="88">
        <f t="shared" si="3"/>
        <v>0.1212</v>
      </c>
      <c r="H53" s="89">
        <v>106</v>
      </c>
      <c r="I53" s="90" t="s">
        <v>64</v>
      </c>
      <c r="J53" s="74">
        <f t="shared" si="4"/>
        <v>1.06E-2</v>
      </c>
      <c r="K53" s="89">
        <v>85</v>
      </c>
      <c r="L53" s="90" t="s">
        <v>64</v>
      </c>
      <c r="M53" s="74">
        <f t="shared" si="0"/>
        <v>8.5000000000000006E-3</v>
      </c>
      <c r="N53" s="89">
        <v>65</v>
      </c>
      <c r="O53" s="90" t="s">
        <v>64</v>
      </c>
      <c r="P53" s="74">
        <f t="shared" si="1"/>
        <v>6.5000000000000006E-3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6.2170000000000003E-2</v>
      </c>
      <c r="F54" s="92">
        <v>6.0229999999999999E-2</v>
      </c>
      <c r="G54" s="88">
        <f t="shared" si="3"/>
        <v>0.12240000000000001</v>
      </c>
      <c r="H54" s="89">
        <v>113</v>
      </c>
      <c r="I54" s="90" t="s">
        <v>64</v>
      </c>
      <c r="J54" s="74">
        <f t="shared" si="4"/>
        <v>1.1300000000000001E-2</v>
      </c>
      <c r="K54" s="89">
        <v>90</v>
      </c>
      <c r="L54" s="90" t="s">
        <v>64</v>
      </c>
      <c r="M54" s="74">
        <f t="shared" si="0"/>
        <v>8.9999999999999993E-3</v>
      </c>
      <c r="N54" s="89">
        <v>68</v>
      </c>
      <c r="O54" s="90" t="s">
        <v>64</v>
      </c>
      <c r="P54" s="74">
        <f t="shared" si="1"/>
        <v>6.8000000000000005E-3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6.5939999999999999E-2</v>
      </c>
      <c r="F55" s="92">
        <v>5.8740000000000001E-2</v>
      </c>
      <c r="G55" s="88">
        <f t="shared" si="3"/>
        <v>0.12468</v>
      </c>
      <c r="H55" s="89">
        <v>127</v>
      </c>
      <c r="I55" s="90" t="s">
        <v>64</v>
      </c>
      <c r="J55" s="74">
        <f t="shared" si="4"/>
        <v>1.2699999999999999E-2</v>
      </c>
      <c r="K55" s="89">
        <v>98</v>
      </c>
      <c r="L55" s="90" t="s">
        <v>64</v>
      </c>
      <c r="M55" s="74">
        <f t="shared" si="0"/>
        <v>9.7999999999999997E-3</v>
      </c>
      <c r="N55" s="89">
        <v>75</v>
      </c>
      <c r="O55" s="90" t="s">
        <v>64</v>
      </c>
      <c r="P55" s="74">
        <f t="shared" si="1"/>
        <v>7.4999999999999997E-3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6.9510000000000002E-2</v>
      </c>
      <c r="F56" s="92">
        <v>5.7320000000000003E-2</v>
      </c>
      <c r="G56" s="88">
        <f t="shared" si="3"/>
        <v>0.12683</v>
      </c>
      <c r="H56" s="89">
        <v>141</v>
      </c>
      <c r="I56" s="90" t="s">
        <v>64</v>
      </c>
      <c r="J56" s="74">
        <f t="shared" si="4"/>
        <v>1.4099999999999998E-2</v>
      </c>
      <c r="K56" s="89">
        <v>107</v>
      </c>
      <c r="L56" s="90" t="s">
        <v>64</v>
      </c>
      <c r="M56" s="74">
        <f t="shared" si="0"/>
        <v>1.0699999999999999E-2</v>
      </c>
      <c r="N56" s="89">
        <v>82</v>
      </c>
      <c r="O56" s="90" t="s">
        <v>64</v>
      </c>
      <c r="P56" s="74">
        <f t="shared" si="1"/>
        <v>8.2000000000000007E-3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7.2900000000000006E-2</v>
      </c>
      <c r="F57" s="92">
        <v>5.5960000000000003E-2</v>
      </c>
      <c r="G57" s="88">
        <f t="shared" si="3"/>
        <v>0.12886</v>
      </c>
      <c r="H57" s="89">
        <v>155</v>
      </c>
      <c r="I57" s="90" t="s">
        <v>64</v>
      </c>
      <c r="J57" s="74">
        <f t="shared" si="4"/>
        <v>1.55E-2</v>
      </c>
      <c r="K57" s="89">
        <v>115</v>
      </c>
      <c r="L57" s="90" t="s">
        <v>64</v>
      </c>
      <c r="M57" s="74">
        <f t="shared" si="0"/>
        <v>1.15E-2</v>
      </c>
      <c r="N57" s="89">
        <v>89</v>
      </c>
      <c r="O57" s="90" t="s">
        <v>64</v>
      </c>
      <c r="P57" s="74">
        <f t="shared" si="1"/>
        <v>8.8999999999999999E-3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7.6139999999999999E-2</v>
      </c>
      <c r="F58" s="92">
        <v>5.4670000000000003E-2</v>
      </c>
      <c r="G58" s="88">
        <f t="shared" si="3"/>
        <v>0.13081000000000001</v>
      </c>
      <c r="H58" s="89">
        <v>168</v>
      </c>
      <c r="I58" s="90" t="s">
        <v>64</v>
      </c>
      <c r="J58" s="74">
        <f t="shared" si="4"/>
        <v>1.6800000000000002E-2</v>
      </c>
      <c r="K58" s="89">
        <v>124</v>
      </c>
      <c r="L58" s="90" t="s">
        <v>64</v>
      </c>
      <c r="M58" s="74">
        <f t="shared" si="0"/>
        <v>1.24E-2</v>
      </c>
      <c r="N58" s="89">
        <v>96</v>
      </c>
      <c r="O58" s="90" t="s">
        <v>64</v>
      </c>
      <c r="P58" s="74">
        <f t="shared" si="1"/>
        <v>9.6000000000000009E-3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7.9250000000000001E-2</v>
      </c>
      <c r="F59" s="92">
        <v>5.3449999999999998E-2</v>
      </c>
      <c r="G59" s="88">
        <f t="shared" si="3"/>
        <v>0.13269999999999998</v>
      </c>
      <c r="H59" s="89">
        <v>182</v>
      </c>
      <c r="I59" s="90" t="s">
        <v>64</v>
      </c>
      <c r="J59" s="74">
        <f t="shared" si="4"/>
        <v>1.8200000000000001E-2</v>
      </c>
      <c r="K59" s="89">
        <v>132</v>
      </c>
      <c r="L59" s="90" t="s">
        <v>64</v>
      </c>
      <c r="M59" s="74">
        <f t="shared" si="0"/>
        <v>1.32E-2</v>
      </c>
      <c r="N59" s="89">
        <v>102</v>
      </c>
      <c r="O59" s="90" t="s">
        <v>64</v>
      </c>
      <c r="P59" s="74">
        <f t="shared" si="1"/>
        <v>1.0199999999999999E-2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8.2250000000000004E-2</v>
      </c>
      <c r="F60" s="92">
        <v>5.228E-2</v>
      </c>
      <c r="G60" s="88">
        <f t="shared" si="3"/>
        <v>0.13453000000000001</v>
      </c>
      <c r="H60" s="89">
        <v>196</v>
      </c>
      <c r="I60" s="90" t="s">
        <v>64</v>
      </c>
      <c r="J60" s="74">
        <f t="shared" si="4"/>
        <v>1.9599999999999999E-2</v>
      </c>
      <c r="K60" s="89">
        <v>140</v>
      </c>
      <c r="L60" s="90" t="s">
        <v>64</v>
      </c>
      <c r="M60" s="74">
        <f t="shared" si="0"/>
        <v>1.4000000000000002E-2</v>
      </c>
      <c r="N60" s="89">
        <v>109</v>
      </c>
      <c r="O60" s="90" t="s">
        <v>64</v>
      </c>
      <c r="P60" s="74">
        <f t="shared" si="1"/>
        <v>1.09E-2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8.7919999999999998E-2</v>
      </c>
      <c r="F61" s="92">
        <v>5.0119999999999998E-2</v>
      </c>
      <c r="G61" s="88">
        <f t="shared" si="3"/>
        <v>0.13804</v>
      </c>
      <c r="H61" s="89">
        <v>224</v>
      </c>
      <c r="I61" s="90" t="s">
        <v>64</v>
      </c>
      <c r="J61" s="74">
        <f t="shared" si="4"/>
        <v>2.24E-2</v>
      </c>
      <c r="K61" s="89">
        <v>155</v>
      </c>
      <c r="L61" s="90" t="s">
        <v>64</v>
      </c>
      <c r="M61" s="74">
        <f t="shared" si="0"/>
        <v>1.55E-2</v>
      </c>
      <c r="N61" s="89">
        <v>121</v>
      </c>
      <c r="O61" s="90" t="s">
        <v>64</v>
      </c>
      <c r="P61" s="74">
        <f t="shared" si="1"/>
        <v>1.21E-2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9.3259999999999996E-2</v>
      </c>
      <c r="F62" s="92">
        <v>4.8149999999999998E-2</v>
      </c>
      <c r="G62" s="88">
        <f t="shared" si="3"/>
        <v>0.14140999999999998</v>
      </c>
      <c r="H62" s="89">
        <v>253</v>
      </c>
      <c r="I62" s="90" t="s">
        <v>64</v>
      </c>
      <c r="J62" s="74">
        <f t="shared" si="4"/>
        <v>2.53E-2</v>
      </c>
      <c r="K62" s="89">
        <v>169</v>
      </c>
      <c r="L62" s="90" t="s">
        <v>64</v>
      </c>
      <c r="M62" s="74">
        <f t="shared" si="0"/>
        <v>1.6900000000000002E-2</v>
      </c>
      <c r="N62" s="89">
        <v>134</v>
      </c>
      <c r="O62" s="90" t="s">
        <v>64</v>
      </c>
      <c r="P62" s="74">
        <f t="shared" si="1"/>
        <v>1.34E-2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9.8299999999999998E-2</v>
      </c>
      <c r="F63" s="92">
        <v>4.6370000000000001E-2</v>
      </c>
      <c r="G63" s="88">
        <f t="shared" si="3"/>
        <v>0.14466999999999999</v>
      </c>
      <c r="H63" s="89">
        <v>281</v>
      </c>
      <c r="I63" s="90" t="s">
        <v>64</v>
      </c>
      <c r="J63" s="74">
        <f t="shared" si="4"/>
        <v>2.8100000000000003E-2</v>
      </c>
      <c r="K63" s="89">
        <v>183</v>
      </c>
      <c r="L63" s="90" t="s">
        <v>64</v>
      </c>
      <c r="M63" s="74">
        <f t="shared" si="0"/>
        <v>1.83E-2</v>
      </c>
      <c r="N63" s="89">
        <v>146</v>
      </c>
      <c r="O63" s="90" t="s">
        <v>64</v>
      </c>
      <c r="P63" s="74">
        <f t="shared" si="1"/>
        <v>1.4599999999999998E-2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0.1031</v>
      </c>
      <c r="F64" s="92">
        <v>4.4729999999999999E-2</v>
      </c>
      <c r="G64" s="88">
        <f t="shared" si="3"/>
        <v>0.14782999999999999</v>
      </c>
      <c r="H64" s="89">
        <v>309</v>
      </c>
      <c r="I64" s="90" t="s">
        <v>64</v>
      </c>
      <c r="J64" s="74">
        <f t="shared" si="4"/>
        <v>3.09E-2</v>
      </c>
      <c r="K64" s="89">
        <v>197</v>
      </c>
      <c r="L64" s="90" t="s">
        <v>64</v>
      </c>
      <c r="M64" s="74">
        <f t="shared" si="0"/>
        <v>1.9700000000000002E-2</v>
      </c>
      <c r="N64" s="89">
        <v>157</v>
      </c>
      <c r="O64" s="90" t="s">
        <v>64</v>
      </c>
      <c r="P64" s="74">
        <f t="shared" si="1"/>
        <v>1.5699999999999999E-2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0.1077</v>
      </c>
      <c r="F65" s="92">
        <v>4.3229999999999998E-2</v>
      </c>
      <c r="G65" s="88">
        <f t="shared" si="3"/>
        <v>0.15093000000000001</v>
      </c>
      <c r="H65" s="89">
        <v>337</v>
      </c>
      <c r="I65" s="90" t="s">
        <v>64</v>
      </c>
      <c r="J65" s="74">
        <f t="shared" si="4"/>
        <v>3.3700000000000001E-2</v>
      </c>
      <c r="K65" s="89">
        <v>210</v>
      </c>
      <c r="L65" s="90" t="s">
        <v>64</v>
      </c>
      <c r="M65" s="74">
        <f t="shared" si="0"/>
        <v>2.0999999999999998E-2</v>
      </c>
      <c r="N65" s="89">
        <v>169</v>
      </c>
      <c r="O65" s="90" t="s">
        <v>64</v>
      </c>
      <c r="P65" s="74">
        <f t="shared" si="1"/>
        <v>1.6900000000000002E-2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0.11210000000000001</v>
      </c>
      <c r="F66" s="92">
        <v>4.1840000000000002E-2</v>
      </c>
      <c r="G66" s="88">
        <f t="shared" si="3"/>
        <v>0.15394000000000002</v>
      </c>
      <c r="H66" s="89">
        <v>365</v>
      </c>
      <c r="I66" s="90" t="s">
        <v>64</v>
      </c>
      <c r="J66" s="74">
        <f t="shared" si="4"/>
        <v>3.6499999999999998E-2</v>
      </c>
      <c r="K66" s="89">
        <v>223</v>
      </c>
      <c r="L66" s="90" t="s">
        <v>64</v>
      </c>
      <c r="M66" s="74">
        <f t="shared" si="0"/>
        <v>2.23E-2</v>
      </c>
      <c r="N66" s="89">
        <v>180</v>
      </c>
      <c r="O66" s="90" t="s">
        <v>64</v>
      </c>
      <c r="P66" s="74">
        <f t="shared" si="1"/>
        <v>1.7999999999999999E-2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0.1163</v>
      </c>
      <c r="F67" s="92">
        <v>4.0559999999999999E-2</v>
      </c>
      <c r="G67" s="88">
        <f t="shared" si="3"/>
        <v>0.15686</v>
      </c>
      <c r="H67" s="89">
        <v>393</v>
      </c>
      <c r="I67" s="90" t="s">
        <v>64</v>
      </c>
      <c r="J67" s="74">
        <f t="shared" si="4"/>
        <v>3.9300000000000002E-2</v>
      </c>
      <c r="K67" s="89">
        <v>235</v>
      </c>
      <c r="L67" s="90" t="s">
        <v>64</v>
      </c>
      <c r="M67" s="74">
        <f t="shared" si="0"/>
        <v>2.35E-2</v>
      </c>
      <c r="N67" s="89">
        <v>191</v>
      </c>
      <c r="O67" s="90" t="s">
        <v>64</v>
      </c>
      <c r="P67" s="74">
        <f t="shared" si="1"/>
        <v>1.9099999999999999E-2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0.12039999999999999</v>
      </c>
      <c r="F68" s="92">
        <v>3.9359999999999999E-2</v>
      </c>
      <c r="G68" s="88">
        <f t="shared" si="3"/>
        <v>0.15975999999999999</v>
      </c>
      <c r="H68" s="89">
        <v>421</v>
      </c>
      <c r="I68" s="90" t="s">
        <v>64</v>
      </c>
      <c r="J68" s="74">
        <f t="shared" si="4"/>
        <v>4.2099999999999999E-2</v>
      </c>
      <c r="K68" s="89">
        <v>247</v>
      </c>
      <c r="L68" s="90" t="s">
        <v>64</v>
      </c>
      <c r="M68" s="74">
        <f t="shared" si="0"/>
        <v>2.47E-2</v>
      </c>
      <c r="N68" s="89">
        <v>201</v>
      </c>
      <c r="O68" s="90" t="s">
        <v>64</v>
      </c>
      <c r="P68" s="74">
        <f t="shared" si="1"/>
        <v>2.01E-2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0.12429999999999999</v>
      </c>
      <c r="F69" s="92">
        <v>3.8249999999999999E-2</v>
      </c>
      <c r="G69" s="88">
        <f t="shared" si="3"/>
        <v>0.16255</v>
      </c>
      <c r="H69" s="89">
        <v>449</v>
      </c>
      <c r="I69" s="90" t="s">
        <v>64</v>
      </c>
      <c r="J69" s="74">
        <f t="shared" si="4"/>
        <v>4.4900000000000002E-2</v>
      </c>
      <c r="K69" s="89">
        <v>258</v>
      </c>
      <c r="L69" s="90" t="s">
        <v>64</v>
      </c>
      <c r="M69" s="74">
        <f t="shared" si="0"/>
        <v>2.58E-2</v>
      </c>
      <c r="N69" s="89">
        <v>212</v>
      </c>
      <c r="O69" s="90" t="s">
        <v>64</v>
      </c>
      <c r="P69" s="74">
        <f t="shared" si="1"/>
        <v>2.12E-2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0.12820000000000001</v>
      </c>
      <c r="F70" s="92">
        <v>3.7220000000000003E-2</v>
      </c>
      <c r="G70" s="88">
        <f t="shared" si="3"/>
        <v>0.16542000000000001</v>
      </c>
      <c r="H70" s="89">
        <v>477</v>
      </c>
      <c r="I70" s="90" t="s">
        <v>64</v>
      </c>
      <c r="J70" s="74">
        <f t="shared" si="4"/>
        <v>4.7699999999999999E-2</v>
      </c>
      <c r="K70" s="89">
        <v>269</v>
      </c>
      <c r="L70" s="90" t="s">
        <v>64</v>
      </c>
      <c r="M70" s="74">
        <f t="shared" si="0"/>
        <v>2.69E-2</v>
      </c>
      <c r="N70" s="89">
        <v>222</v>
      </c>
      <c r="O70" s="90" t="s">
        <v>64</v>
      </c>
      <c r="P70" s="74">
        <f t="shared" si="1"/>
        <v>2.2200000000000001E-2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0.13189999999999999</v>
      </c>
      <c r="F71" s="92">
        <v>3.6240000000000001E-2</v>
      </c>
      <c r="G71" s="88">
        <f t="shared" si="3"/>
        <v>0.16813999999999998</v>
      </c>
      <c r="H71" s="89">
        <v>505</v>
      </c>
      <c r="I71" s="90" t="s">
        <v>64</v>
      </c>
      <c r="J71" s="74">
        <f t="shared" si="4"/>
        <v>5.0500000000000003E-2</v>
      </c>
      <c r="K71" s="89">
        <v>280</v>
      </c>
      <c r="L71" s="90" t="s">
        <v>64</v>
      </c>
      <c r="M71" s="74">
        <f t="shared" si="0"/>
        <v>2.8000000000000004E-2</v>
      </c>
      <c r="N71" s="89">
        <v>232</v>
      </c>
      <c r="O71" s="90" t="s">
        <v>64</v>
      </c>
      <c r="P71" s="74">
        <f t="shared" si="1"/>
        <v>2.3200000000000002E-2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0.13900000000000001</v>
      </c>
      <c r="F72" s="92">
        <v>3.4470000000000001E-2</v>
      </c>
      <c r="G72" s="88">
        <f t="shared" si="3"/>
        <v>0.17347000000000001</v>
      </c>
      <c r="H72" s="89">
        <v>560</v>
      </c>
      <c r="I72" s="90" t="s">
        <v>64</v>
      </c>
      <c r="J72" s="74">
        <f t="shared" si="4"/>
        <v>5.6000000000000008E-2</v>
      </c>
      <c r="K72" s="89">
        <v>300</v>
      </c>
      <c r="L72" s="90" t="s">
        <v>64</v>
      </c>
      <c r="M72" s="74">
        <f t="shared" si="0"/>
        <v>0.03</v>
      </c>
      <c r="N72" s="89">
        <v>251</v>
      </c>
      <c r="O72" s="90" t="s">
        <v>64</v>
      </c>
      <c r="P72" s="74">
        <f t="shared" si="1"/>
        <v>2.5100000000000001E-2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0.14749999999999999</v>
      </c>
      <c r="F73" s="92">
        <v>3.2530000000000003E-2</v>
      </c>
      <c r="G73" s="88">
        <f t="shared" si="3"/>
        <v>0.18003</v>
      </c>
      <c r="H73" s="89">
        <v>629</v>
      </c>
      <c r="I73" s="90" t="s">
        <v>64</v>
      </c>
      <c r="J73" s="74">
        <f t="shared" si="4"/>
        <v>6.2899999999999998E-2</v>
      </c>
      <c r="K73" s="89">
        <v>324</v>
      </c>
      <c r="L73" s="90" t="s">
        <v>64</v>
      </c>
      <c r="M73" s="74">
        <f t="shared" si="0"/>
        <v>3.2399999999999998E-2</v>
      </c>
      <c r="N73" s="89">
        <v>274</v>
      </c>
      <c r="O73" s="90" t="s">
        <v>64</v>
      </c>
      <c r="P73" s="74">
        <f t="shared" si="1"/>
        <v>2.7400000000000001E-2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0.15540000000000001</v>
      </c>
      <c r="F74" s="92">
        <v>3.082E-2</v>
      </c>
      <c r="G74" s="88">
        <f t="shared" si="3"/>
        <v>0.18622</v>
      </c>
      <c r="H74" s="89">
        <v>697</v>
      </c>
      <c r="I74" s="90" t="s">
        <v>64</v>
      </c>
      <c r="J74" s="74">
        <f t="shared" si="4"/>
        <v>6.9699999999999998E-2</v>
      </c>
      <c r="K74" s="89">
        <v>346</v>
      </c>
      <c r="L74" s="90" t="s">
        <v>64</v>
      </c>
      <c r="M74" s="74">
        <f t="shared" si="0"/>
        <v>3.4599999999999999E-2</v>
      </c>
      <c r="N74" s="89">
        <v>296</v>
      </c>
      <c r="O74" s="90" t="s">
        <v>64</v>
      </c>
      <c r="P74" s="74">
        <f t="shared" si="1"/>
        <v>2.9599999999999998E-2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0.16300000000000001</v>
      </c>
      <c r="F75" s="92">
        <v>2.9319999999999999E-2</v>
      </c>
      <c r="G75" s="88">
        <f t="shared" si="3"/>
        <v>0.19231999999999999</v>
      </c>
      <c r="H75" s="89">
        <v>763</v>
      </c>
      <c r="I75" s="90" t="s">
        <v>64</v>
      </c>
      <c r="J75" s="74">
        <f t="shared" si="4"/>
        <v>7.6300000000000007E-2</v>
      </c>
      <c r="K75" s="89">
        <v>367</v>
      </c>
      <c r="L75" s="90" t="s">
        <v>64</v>
      </c>
      <c r="M75" s="74">
        <f t="shared" si="0"/>
        <v>3.6699999999999997E-2</v>
      </c>
      <c r="N75" s="89">
        <v>317</v>
      </c>
      <c r="O75" s="90" t="s">
        <v>64</v>
      </c>
      <c r="P75" s="74">
        <f t="shared" si="1"/>
        <v>3.1699999999999999E-2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0.17030000000000001</v>
      </c>
      <c r="F76" s="92">
        <v>2.7980000000000001E-2</v>
      </c>
      <c r="G76" s="88">
        <f t="shared" si="3"/>
        <v>0.19828000000000001</v>
      </c>
      <c r="H76" s="89">
        <v>830</v>
      </c>
      <c r="I76" s="90" t="s">
        <v>64</v>
      </c>
      <c r="J76" s="74">
        <f t="shared" si="4"/>
        <v>8.299999999999999E-2</v>
      </c>
      <c r="K76" s="89">
        <v>387</v>
      </c>
      <c r="L76" s="90" t="s">
        <v>64</v>
      </c>
      <c r="M76" s="74">
        <f t="shared" si="0"/>
        <v>3.8699999999999998E-2</v>
      </c>
      <c r="N76" s="89">
        <v>337</v>
      </c>
      <c r="O76" s="90" t="s">
        <v>64</v>
      </c>
      <c r="P76" s="74">
        <f t="shared" si="1"/>
        <v>3.3700000000000001E-2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0.1772</v>
      </c>
      <c r="F77" s="92">
        <v>2.6780000000000002E-2</v>
      </c>
      <c r="G77" s="88">
        <f t="shared" si="3"/>
        <v>0.20397999999999999</v>
      </c>
      <c r="H77" s="89">
        <v>895</v>
      </c>
      <c r="I77" s="90" t="s">
        <v>64</v>
      </c>
      <c r="J77" s="74">
        <f t="shared" si="4"/>
        <v>8.9499999999999996E-2</v>
      </c>
      <c r="K77" s="89">
        <v>405</v>
      </c>
      <c r="L77" s="90" t="s">
        <v>64</v>
      </c>
      <c r="M77" s="74">
        <f t="shared" si="0"/>
        <v>4.0500000000000001E-2</v>
      </c>
      <c r="N77" s="89">
        <v>356</v>
      </c>
      <c r="O77" s="90" t="s">
        <v>64</v>
      </c>
      <c r="P77" s="74">
        <f t="shared" si="1"/>
        <v>3.56E-2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0.18390000000000001</v>
      </c>
      <c r="F78" s="92">
        <v>2.5690000000000001E-2</v>
      </c>
      <c r="G78" s="88">
        <f t="shared" si="3"/>
        <v>0.20959</v>
      </c>
      <c r="H78" s="89">
        <v>959</v>
      </c>
      <c r="I78" s="90" t="s">
        <v>64</v>
      </c>
      <c r="J78" s="74">
        <f t="shared" si="4"/>
        <v>9.5899999999999999E-2</v>
      </c>
      <c r="K78" s="89">
        <v>422</v>
      </c>
      <c r="L78" s="90" t="s">
        <v>64</v>
      </c>
      <c r="M78" s="74">
        <f t="shared" si="0"/>
        <v>4.2200000000000001E-2</v>
      </c>
      <c r="N78" s="89">
        <v>374</v>
      </c>
      <c r="O78" s="90" t="s">
        <v>64</v>
      </c>
      <c r="P78" s="74">
        <f t="shared" si="1"/>
        <v>3.7400000000000003E-2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0.19040000000000001</v>
      </c>
      <c r="F79" s="92">
        <v>2.4709999999999999E-2</v>
      </c>
      <c r="G79" s="88">
        <f t="shared" si="3"/>
        <v>0.21511000000000002</v>
      </c>
      <c r="H79" s="89">
        <v>1023</v>
      </c>
      <c r="I79" s="90" t="s">
        <v>64</v>
      </c>
      <c r="J79" s="74">
        <f t="shared" si="4"/>
        <v>0.10229999999999999</v>
      </c>
      <c r="K79" s="89">
        <v>438</v>
      </c>
      <c r="L79" s="90" t="s">
        <v>64</v>
      </c>
      <c r="M79" s="74">
        <f t="shared" si="0"/>
        <v>4.3799999999999999E-2</v>
      </c>
      <c r="N79" s="89">
        <v>392</v>
      </c>
      <c r="O79" s="90" t="s">
        <v>64</v>
      </c>
      <c r="P79" s="74">
        <f t="shared" si="1"/>
        <v>3.9199999999999999E-2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0.1966</v>
      </c>
      <c r="F80" s="92">
        <v>2.3800000000000002E-2</v>
      </c>
      <c r="G80" s="88">
        <f t="shared" si="3"/>
        <v>0.22039999999999998</v>
      </c>
      <c r="H80" s="89">
        <v>1086</v>
      </c>
      <c r="I80" s="90" t="s">
        <v>64</v>
      </c>
      <c r="J80" s="74">
        <f t="shared" si="4"/>
        <v>0.1086</v>
      </c>
      <c r="K80" s="89">
        <v>454</v>
      </c>
      <c r="L80" s="90" t="s">
        <v>64</v>
      </c>
      <c r="M80" s="74">
        <f t="shared" si="0"/>
        <v>4.5400000000000003E-2</v>
      </c>
      <c r="N80" s="89">
        <v>409</v>
      </c>
      <c r="O80" s="90" t="s">
        <v>64</v>
      </c>
      <c r="P80" s="74">
        <f t="shared" si="1"/>
        <v>4.0899999999999999E-2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0.20730000000000001</v>
      </c>
      <c r="F81" s="92">
        <v>2.2210000000000001E-2</v>
      </c>
      <c r="G81" s="88">
        <f t="shared" si="3"/>
        <v>0.22951000000000002</v>
      </c>
      <c r="H81" s="89">
        <v>1209</v>
      </c>
      <c r="I81" s="90" t="s">
        <v>64</v>
      </c>
      <c r="J81" s="74">
        <f t="shared" si="4"/>
        <v>0.12090000000000001</v>
      </c>
      <c r="K81" s="89">
        <v>483</v>
      </c>
      <c r="L81" s="90" t="s">
        <v>64</v>
      </c>
      <c r="M81" s="74">
        <f t="shared" si="0"/>
        <v>4.8299999999999996E-2</v>
      </c>
      <c r="N81" s="89">
        <v>441</v>
      </c>
      <c r="O81" s="90" t="s">
        <v>64</v>
      </c>
      <c r="P81" s="74">
        <f t="shared" si="1"/>
        <v>4.41E-2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0.2175</v>
      </c>
      <c r="F82" s="92">
        <v>2.085E-2</v>
      </c>
      <c r="G82" s="88">
        <f t="shared" si="3"/>
        <v>0.23835000000000001</v>
      </c>
      <c r="H82" s="89">
        <v>1331</v>
      </c>
      <c r="I82" s="90" t="s">
        <v>64</v>
      </c>
      <c r="J82" s="74">
        <f t="shared" si="4"/>
        <v>0.1331</v>
      </c>
      <c r="K82" s="89">
        <v>509</v>
      </c>
      <c r="L82" s="90" t="s">
        <v>64</v>
      </c>
      <c r="M82" s="74">
        <f t="shared" si="0"/>
        <v>5.0900000000000001E-2</v>
      </c>
      <c r="N82" s="89">
        <v>471</v>
      </c>
      <c r="O82" s="90" t="s">
        <v>64</v>
      </c>
      <c r="P82" s="74">
        <f t="shared" si="1"/>
        <v>4.7099999999999996E-2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0.2271</v>
      </c>
      <c r="F83" s="92">
        <v>1.967E-2</v>
      </c>
      <c r="G83" s="88">
        <f t="shared" si="3"/>
        <v>0.24676999999999999</v>
      </c>
      <c r="H83" s="89">
        <v>1449</v>
      </c>
      <c r="I83" s="90" t="s">
        <v>64</v>
      </c>
      <c r="J83" s="74">
        <f t="shared" si="4"/>
        <v>0.1449</v>
      </c>
      <c r="K83" s="89">
        <v>533</v>
      </c>
      <c r="L83" s="90" t="s">
        <v>64</v>
      </c>
      <c r="M83" s="74">
        <f t="shared" si="0"/>
        <v>5.33E-2</v>
      </c>
      <c r="N83" s="89">
        <v>499</v>
      </c>
      <c r="O83" s="90" t="s">
        <v>64</v>
      </c>
      <c r="P83" s="74">
        <f t="shared" si="1"/>
        <v>4.99E-2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0.2364</v>
      </c>
      <c r="F84" s="92">
        <v>1.8630000000000001E-2</v>
      </c>
      <c r="G84" s="88">
        <f t="shared" si="3"/>
        <v>0.25502999999999998</v>
      </c>
      <c r="H84" s="89">
        <v>1566</v>
      </c>
      <c r="I84" s="90" t="s">
        <v>64</v>
      </c>
      <c r="J84" s="74">
        <f t="shared" si="4"/>
        <v>0.15660000000000002</v>
      </c>
      <c r="K84" s="89">
        <v>555</v>
      </c>
      <c r="L84" s="90" t="s">
        <v>64</v>
      </c>
      <c r="M84" s="74">
        <f t="shared" ref="M84:M146" si="6">K84/1000/10</f>
        <v>5.5500000000000008E-2</v>
      </c>
      <c r="N84" s="89">
        <v>526</v>
      </c>
      <c r="O84" s="90" t="s">
        <v>64</v>
      </c>
      <c r="P84" s="74">
        <f t="shared" ref="P84:P147" si="7">N84/1000/10</f>
        <v>5.2600000000000001E-2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0.2452</v>
      </c>
      <c r="F85" s="92">
        <v>1.771E-2</v>
      </c>
      <c r="G85" s="88">
        <f t="shared" ref="G85:G148" si="8">E85+F85</f>
        <v>0.26290999999999998</v>
      </c>
      <c r="H85" s="89">
        <v>1681</v>
      </c>
      <c r="I85" s="90" t="s">
        <v>64</v>
      </c>
      <c r="J85" s="74">
        <f t="shared" ref="J85:J111" si="9">H85/1000/10</f>
        <v>0.1681</v>
      </c>
      <c r="K85" s="89">
        <v>576</v>
      </c>
      <c r="L85" s="90" t="s">
        <v>64</v>
      </c>
      <c r="M85" s="74">
        <f t="shared" si="6"/>
        <v>5.7599999999999998E-2</v>
      </c>
      <c r="N85" s="89">
        <v>551</v>
      </c>
      <c r="O85" s="90" t="s">
        <v>64</v>
      </c>
      <c r="P85" s="74">
        <f t="shared" si="7"/>
        <v>5.5100000000000003E-2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0.25369999999999998</v>
      </c>
      <c r="F86" s="92">
        <v>1.6889999999999999E-2</v>
      </c>
      <c r="G86" s="88">
        <f t="shared" si="8"/>
        <v>0.27059</v>
      </c>
      <c r="H86" s="89">
        <v>1793</v>
      </c>
      <c r="I86" s="90" t="s">
        <v>64</v>
      </c>
      <c r="J86" s="74">
        <f t="shared" si="9"/>
        <v>0.17929999999999999</v>
      </c>
      <c r="K86" s="89">
        <v>595</v>
      </c>
      <c r="L86" s="90" t="s">
        <v>64</v>
      </c>
      <c r="M86" s="74">
        <f t="shared" si="6"/>
        <v>5.9499999999999997E-2</v>
      </c>
      <c r="N86" s="89">
        <v>575</v>
      </c>
      <c r="O86" s="90" t="s">
        <v>64</v>
      </c>
      <c r="P86" s="74">
        <f t="shared" si="7"/>
        <v>5.7499999999999996E-2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0.26989999999999997</v>
      </c>
      <c r="F87" s="92">
        <v>1.549E-2</v>
      </c>
      <c r="G87" s="88">
        <f t="shared" si="8"/>
        <v>0.28538999999999998</v>
      </c>
      <c r="H87" s="89">
        <v>2012</v>
      </c>
      <c r="I87" s="90" t="s">
        <v>64</v>
      </c>
      <c r="J87" s="74">
        <f t="shared" si="9"/>
        <v>0.20119999999999999</v>
      </c>
      <c r="K87" s="89">
        <v>629</v>
      </c>
      <c r="L87" s="90" t="s">
        <v>64</v>
      </c>
      <c r="M87" s="74">
        <f t="shared" si="6"/>
        <v>6.2899999999999998E-2</v>
      </c>
      <c r="N87" s="89">
        <v>619</v>
      </c>
      <c r="O87" s="90" t="s">
        <v>64</v>
      </c>
      <c r="P87" s="74">
        <f t="shared" si="7"/>
        <v>6.1899999999999997E-2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0.28510000000000002</v>
      </c>
      <c r="F88" s="92">
        <v>1.4319999999999999E-2</v>
      </c>
      <c r="G88" s="88">
        <f t="shared" si="8"/>
        <v>0.29942000000000002</v>
      </c>
      <c r="H88" s="89">
        <v>2223</v>
      </c>
      <c r="I88" s="90" t="s">
        <v>64</v>
      </c>
      <c r="J88" s="74">
        <f t="shared" si="9"/>
        <v>0.2223</v>
      </c>
      <c r="K88" s="89">
        <v>660</v>
      </c>
      <c r="L88" s="90" t="s">
        <v>64</v>
      </c>
      <c r="M88" s="74">
        <f t="shared" si="6"/>
        <v>6.6000000000000003E-2</v>
      </c>
      <c r="N88" s="89">
        <v>660</v>
      </c>
      <c r="O88" s="90" t="s">
        <v>64</v>
      </c>
      <c r="P88" s="74">
        <f t="shared" si="7"/>
        <v>6.6000000000000003E-2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0.2994</v>
      </c>
      <c r="F89" s="92">
        <v>1.3339999999999999E-2</v>
      </c>
      <c r="G89" s="88">
        <f t="shared" si="8"/>
        <v>0.31274000000000002</v>
      </c>
      <c r="H89" s="89">
        <v>2427</v>
      </c>
      <c r="I89" s="90" t="s">
        <v>64</v>
      </c>
      <c r="J89" s="74">
        <f t="shared" si="9"/>
        <v>0.2427</v>
      </c>
      <c r="K89" s="89">
        <v>687</v>
      </c>
      <c r="L89" s="90" t="s">
        <v>64</v>
      </c>
      <c r="M89" s="74">
        <f t="shared" si="6"/>
        <v>6.8700000000000011E-2</v>
      </c>
      <c r="N89" s="89">
        <v>697</v>
      </c>
      <c r="O89" s="90" t="s">
        <v>64</v>
      </c>
      <c r="P89" s="74">
        <f t="shared" si="7"/>
        <v>6.9699999999999998E-2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0.31290000000000001</v>
      </c>
      <c r="F90" s="92">
        <v>1.251E-2</v>
      </c>
      <c r="G90" s="88">
        <f t="shared" si="8"/>
        <v>0.32541000000000003</v>
      </c>
      <c r="H90" s="89">
        <v>2626</v>
      </c>
      <c r="I90" s="90" t="s">
        <v>64</v>
      </c>
      <c r="J90" s="74">
        <f t="shared" si="9"/>
        <v>0.2626</v>
      </c>
      <c r="K90" s="89">
        <v>711</v>
      </c>
      <c r="L90" s="90" t="s">
        <v>64</v>
      </c>
      <c r="M90" s="74">
        <f t="shared" si="6"/>
        <v>7.1099999999999997E-2</v>
      </c>
      <c r="N90" s="89">
        <v>731</v>
      </c>
      <c r="O90" s="90" t="s">
        <v>64</v>
      </c>
      <c r="P90" s="74">
        <f t="shared" si="7"/>
        <v>7.3099999999999998E-2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0.32579999999999998</v>
      </c>
      <c r="F91" s="92">
        <v>1.1780000000000001E-2</v>
      </c>
      <c r="G91" s="88">
        <f t="shared" si="8"/>
        <v>0.33757999999999999</v>
      </c>
      <c r="H91" s="89">
        <v>2819</v>
      </c>
      <c r="I91" s="90" t="s">
        <v>64</v>
      </c>
      <c r="J91" s="74">
        <f t="shared" si="9"/>
        <v>0.28189999999999998</v>
      </c>
      <c r="K91" s="89">
        <v>734</v>
      </c>
      <c r="L91" s="90" t="s">
        <v>64</v>
      </c>
      <c r="M91" s="74">
        <f t="shared" si="6"/>
        <v>7.3399999999999993E-2</v>
      </c>
      <c r="N91" s="89">
        <v>762</v>
      </c>
      <c r="O91" s="90" t="s">
        <v>64</v>
      </c>
      <c r="P91" s="74">
        <f t="shared" si="7"/>
        <v>7.6200000000000004E-2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0.3382</v>
      </c>
      <c r="F92" s="92">
        <v>1.1140000000000001E-2</v>
      </c>
      <c r="G92" s="88">
        <f t="shared" si="8"/>
        <v>0.34933999999999998</v>
      </c>
      <c r="H92" s="89">
        <v>3006</v>
      </c>
      <c r="I92" s="90" t="s">
        <v>64</v>
      </c>
      <c r="J92" s="74">
        <f t="shared" si="9"/>
        <v>0.30059999999999998</v>
      </c>
      <c r="K92" s="89">
        <v>754</v>
      </c>
      <c r="L92" s="90" t="s">
        <v>64</v>
      </c>
      <c r="M92" s="74">
        <f t="shared" si="6"/>
        <v>7.5399999999999995E-2</v>
      </c>
      <c r="N92" s="89">
        <v>792</v>
      </c>
      <c r="O92" s="90" t="s">
        <v>64</v>
      </c>
      <c r="P92" s="74">
        <f t="shared" si="7"/>
        <v>7.9200000000000007E-2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0.35</v>
      </c>
      <c r="F93" s="92">
        <v>1.0580000000000001E-2</v>
      </c>
      <c r="G93" s="88">
        <f t="shared" si="8"/>
        <v>0.36057999999999996</v>
      </c>
      <c r="H93" s="89">
        <v>3189</v>
      </c>
      <c r="I93" s="90" t="s">
        <v>64</v>
      </c>
      <c r="J93" s="74">
        <f t="shared" si="9"/>
        <v>0.31890000000000002</v>
      </c>
      <c r="K93" s="89">
        <v>772</v>
      </c>
      <c r="L93" s="90" t="s">
        <v>64</v>
      </c>
      <c r="M93" s="74">
        <f t="shared" si="6"/>
        <v>7.7200000000000005E-2</v>
      </c>
      <c r="N93" s="89">
        <v>820</v>
      </c>
      <c r="O93" s="90" t="s">
        <v>64</v>
      </c>
      <c r="P93" s="74">
        <f t="shared" si="7"/>
        <v>8.199999999999999E-2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0.36130000000000001</v>
      </c>
      <c r="F94" s="92">
        <v>1.0070000000000001E-2</v>
      </c>
      <c r="G94" s="88">
        <f t="shared" si="8"/>
        <v>0.37137000000000003</v>
      </c>
      <c r="H94" s="89">
        <v>3367</v>
      </c>
      <c r="I94" s="90" t="s">
        <v>64</v>
      </c>
      <c r="J94" s="74">
        <f t="shared" si="9"/>
        <v>0.3367</v>
      </c>
      <c r="K94" s="89">
        <v>789</v>
      </c>
      <c r="L94" s="90" t="s">
        <v>64</v>
      </c>
      <c r="M94" s="74">
        <f t="shared" si="6"/>
        <v>7.8899999999999998E-2</v>
      </c>
      <c r="N94" s="89">
        <v>846</v>
      </c>
      <c r="O94" s="90" t="s">
        <v>64</v>
      </c>
      <c r="P94" s="74">
        <f t="shared" si="7"/>
        <v>8.4599999999999995E-2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0.37230000000000002</v>
      </c>
      <c r="F95" s="92">
        <v>9.6190000000000008E-3</v>
      </c>
      <c r="G95" s="88">
        <f t="shared" si="8"/>
        <v>0.38191900000000001</v>
      </c>
      <c r="H95" s="89">
        <v>3542</v>
      </c>
      <c r="I95" s="90" t="s">
        <v>64</v>
      </c>
      <c r="J95" s="74">
        <f t="shared" si="9"/>
        <v>0.35419999999999996</v>
      </c>
      <c r="K95" s="89">
        <v>805</v>
      </c>
      <c r="L95" s="90" t="s">
        <v>64</v>
      </c>
      <c r="M95" s="74">
        <f t="shared" si="6"/>
        <v>8.0500000000000002E-2</v>
      </c>
      <c r="N95" s="89">
        <v>870</v>
      </c>
      <c r="O95" s="90" t="s">
        <v>64</v>
      </c>
      <c r="P95" s="74">
        <f t="shared" si="7"/>
        <v>8.6999999999999994E-2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0.38279999999999997</v>
      </c>
      <c r="F96" s="92">
        <v>9.2099999999999994E-3</v>
      </c>
      <c r="G96" s="88">
        <f t="shared" si="8"/>
        <v>0.39200999999999997</v>
      </c>
      <c r="H96" s="89">
        <v>3712</v>
      </c>
      <c r="I96" s="90" t="s">
        <v>64</v>
      </c>
      <c r="J96" s="74">
        <f t="shared" si="9"/>
        <v>0.37120000000000003</v>
      </c>
      <c r="K96" s="89">
        <v>819</v>
      </c>
      <c r="L96" s="90" t="s">
        <v>64</v>
      </c>
      <c r="M96" s="74">
        <f t="shared" si="6"/>
        <v>8.1900000000000001E-2</v>
      </c>
      <c r="N96" s="89">
        <v>893</v>
      </c>
      <c r="O96" s="90" t="s">
        <v>64</v>
      </c>
      <c r="P96" s="74">
        <f t="shared" si="7"/>
        <v>8.9300000000000004E-2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0.39290000000000003</v>
      </c>
      <c r="F97" s="92">
        <v>8.8389999999999996E-3</v>
      </c>
      <c r="G97" s="88">
        <f t="shared" si="8"/>
        <v>0.40173900000000001</v>
      </c>
      <c r="H97" s="89">
        <v>3879</v>
      </c>
      <c r="I97" s="90" t="s">
        <v>64</v>
      </c>
      <c r="J97" s="74">
        <f t="shared" si="9"/>
        <v>0.38790000000000002</v>
      </c>
      <c r="K97" s="89">
        <v>833</v>
      </c>
      <c r="L97" s="90" t="s">
        <v>64</v>
      </c>
      <c r="M97" s="74">
        <f t="shared" si="6"/>
        <v>8.3299999999999999E-2</v>
      </c>
      <c r="N97" s="89">
        <v>915</v>
      </c>
      <c r="O97" s="90" t="s">
        <v>64</v>
      </c>
      <c r="P97" s="74">
        <f t="shared" si="7"/>
        <v>9.1499999999999998E-2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0.41220000000000001</v>
      </c>
      <c r="F98" s="92">
        <v>8.1869999999999998E-3</v>
      </c>
      <c r="G98" s="88">
        <f t="shared" si="8"/>
        <v>0.42038700000000001</v>
      </c>
      <c r="H98" s="89">
        <v>4204</v>
      </c>
      <c r="I98" s="90" t="s">
        <v>64</v>
      </c>
      <c r="J98" s="74">
        <f t="shared" si="9"/>
        <v>0.4204</v>
      </c>
      <c r="K98" s="89">
        <v>858</v>
      </c>
      <c r="L98" s="90" t="s">
        <v>64</v>
      </c>
      <c r="M98" s="74">
        <f t="shared" si="6"/>
        <v>8.5800000000000001E-2</v>
      </c>
      <c r="N98" s="89">
        <v>956</v>
      </c>
      <c r="O98" s="90" t="s">
        <v>64</v>
      </c>
      <c r="P98" s="74">
        <f t="shared" si="7"/>
        <v>9.5599999999999991E-2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0.43469999999999998</v>
      </c>
      <c r="F99" s="92">
        <v>7.509E-3</v>
      </c>
      <c r="G99" s="88">
        <f t="shared" si="8"/>
        <v>0.44220899999999996</v>
      </c>
      <c r="H99" s="89">
        <v>4593</v>
      </c>
      <c r="I99" s="90" t="s">
        <v>64</v>
      </c>
      <c r="J99" s="74">
        <f t="shared" si="9"/>
        <v>0.45929999999999999</v>
      </c>
      <c r="K99" s="89">
        <v>886</v>
      </c>
      <c r="L99" s="90" t="s">
        <v>64</v>
      </c>
      <c r="M99" s="74">
        <f t="shared" si="6"/>
        <v>8.8599999999999998E-2</v>
      </c>
      <c r="N99" s="89">
        <v>1001</v>
      </c>
      <c r="O99" s="90" t="s">
        <v>64</v>
      </c>
      <c r="P99" s="74">
        <f t="shared" si="7"/>
        <v>0.10009999999999999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0.45550000000000002</v>
      </c>
      <c r="F100" s="92">
        <v>6.9449999999999998E-3</v>
      </c>
      <c r="G100" s="88">
        <f t="shared" si="8"/>
        <v>0.46244499999999999</v>
      </c>
      <c r="H100" s="89">
        <v>4967</v>
      </c>
      <c r="I100" s="90" t="s">
        <v>64</v>
      </c>
      <c r="J100" s="74">
        <f t="shared" si="9"/>
        <v>0.49669999999999997</v>
      </c>
      <c r="K100" s="89">
        <v>910</v>
      </c>
      <c r="L100" s="90" t="s">
        <v>64</v>
      </c>
      <c r="M100" s="74">
        <f t="shared" si="6"/>
        <v>9.0999999999999998E-2</v>
      </c>
      <c r="N100" s="89">
        <v>1042</v>
      </c>
      <c r="O100" s="90" t="s">
        <v>64</v>
      </c>
      <c r="P100" s="74">
        <f t="shared" si="7"/>
        <v>0.1042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0.47489999999999999</v>
      </c>
      <c r="F101" s="92">
        <v>6.4679999999999998E-3</v>
      </c>
      <c r="G101" s="88">
        <f t="shared" si="8"/>
        <v>0.48136799999999996</v>
      </c>
      <c r="H101" s="89">
        <v>5327</v>
      </c>
      <c r="I101" s="90" t="s">
        <v>64</v>
      </c>
      <c r="J101" s="74">
        <f t="shared" si="9"/>
        <v>0.53269999999999995</v>
      </c>
      <c r="K101" s="89">
        <v>931</v>
      </c>
      <c r="L101" s="90" t="s">
        <v>64</v>
      </c>
      <c r="M101" s="74">
        <f t="shared" si="6"/>
        <v>9.3100000000000002E-2</v>
      </c>
      <c r="N101" s="89">
        <v>1080</v>
      </c>
      <c r="O101" s="90" t="s">
        <v>64</v>
      </c>
      <c r="P101" s="74">
        <f t="shared" si="7"/>
        <v>0.10800000000000001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0.49299999999999999</v>
      </c>
      <c r="F102" s="92">
        <v>6.058E-3</v>
      </c>
      <c r="G102" s="88">
        <f t="shared" si="8"/>
        <v>0.499058</v>
      </c>
      <c r="H102" s="89">
        <v>5675</v>
      </c>
      <c r="I102" s="90" t="s">
        <v>64</v>
      </c>
      <c r="J102" s="74">
        <f t="shared" si="9"/>
        <v>0.5675</v>
      </c>
      <c r="K102" s="89">
        <v>950</v>
      </c>
      <c r="L102" s="90" t="s">
        <v>64</v>
      </c>
      <c r="M102" s="74">
        <f t="shared" si="6"/>
        <v>9.5000000000000001E-2</v>
      </c>
      <c r="N102" s="89">
        <v>1114</v>
      </c>
      <c r="O102" s="90" t="s">
        <v>64</v>
      </c>
      <c r="P102" s="74">
        <f t="shared" si="7"/>
        <v>0.11140000000000001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0.50990000000000002</v>
      </c>
      <c r="F103" s="92">
        <v>5.7019999999999996E-3</v>
      </c>
      <c r="G103" s="88">
        <f t="shared" si="8"/>
        <v>0.515602</v>
      </c>
      <c r="H103" s="89">
        <v>6013</v>
      </c>
      <c r="I103" s="90" t="s">
        <v>64</v>
      </c>
      <c r="J103" s="74">
        <f t="shared" si="9"/>
        <v>0.60129999999999995</v>
      </c>
      <c r="K103" s="89">
        <v>967</v>
      </c>
      <c r="L103" s="90" t="s">
        <v>64</v>
      </c>
      <c r="M103" s="74">
        <f t="shared" si="6"/>
        <v>9.6699999999999994E-2</v>
      </c>
      <c r="N103" s="89">
        <v>1145</v>
      </c>
      <c r="O103" s="90" t="s">
        <v>64</v>
      </c>
      <c r="P103" s="74">
        <f t="shared" si="7"/>
        <v>0.1145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0.52569999999999995</v>
      </c>
      <c r="F104" s="92">
        <v>5.3889999999999997E-3</v>
      </c>
      <c r="G104" s="88">
        <f t="shared" si="8"/>
        <v>0.53108899999999992</v>
      </c>
      <c r="H104" s="89">
        <v>6342</v>
      </c>
      <c r="I104" s="90" t="s">
        <v>64</v>
      </c>
      <c r="J104" s="74">
        <f t="shared" si="9"/>
        <v>0.63419999999999999</v>
      </c>
      <c r="K104" s="89">
        <v>983</v>
      </c>
      <c r="L104" s="90" t="s">
        <v>64</v>
      </c>
      <c r="M104" s="74">
        <f t="shared" si="6"/>
        <v>9.8299999999999998E-2</v>
      </c>
      <c r="N104" s="89">
        <v>1174</v>
      </c>
      <c r="O104" s="90" t="s">
        <v>64</v>
      </c>
      <c r="P104" s="74">
        <f t="shared" si="7"/>
        <v>0.11739999999999999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0.54059999999999997</v>
      </c>
      <c r="F105" s="92">
        <v>5.1120000000000002E-3</v>
      </c>
      <c r="G105" s="88">
        <f t="shared" si="8"/>
        <v>0.54571199999999997</v>
      </c>
      <c r="H105" s="89">
        <v>6662</v>
      </c>
      <c r="I105" s="90" t="s">
        <v>64</v>
      </c>
      <c r="J105" s="76">
        <f t="shared" si="9"/>
        <v>0.66620000000000001</v>
      </c>
      <c r="K105" s="89">
        <v>997</v>
      </c>
      <c r="L105" s="90" t="s">
        <v>64</v>
      </c>
      <c r="M105" s="74">
        <f t="shared" si="6"/>
        <v>9.9699999999999997E-2</v>
      </c>
      <c r="N105" s="89">
        <v>1201</v>
      </c>
      <c r="O105" s="90" t="s">
        <v>64</v>
      </c>
      <c r="P105" s="74">
        <f t="shared" si="7"/>
        <v>0.12010000000000001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0.55459999999999998</v>
      </c>
      <c r="F106" s="92">
        <v>4.8650000000000004E-3</v>
      </c>
      <c r="G106" s="88">
        <f t="shared" si="8"/>
        <v>0.55946499999999999</v>
      </c>
      <c r="H106" s="89">
        <v>6975</v>
      </c>
      <c r="I106" s="90" t="s">
        <v>64</v>
      </c>
      <c r="J106" s="76">
        <f t="shared" si="9"/>
        <v>0.69750000000000001</v>
      </c>
      <c r="K106" s="89">
        <v>1011</v>
      </c>
      <c r="L106" s="90" t="s">
        <v>64</v>
      </c>
      <c r="M106" s="74">
        <f t="shared" si="6"/>
        <v>0.1011</v>
      </c>
      <c r="N106" s="89">
        <v>1227</v>
      </c>
      <c r="O106" s="90" t="s">
        <v>64</v>
      </c>
      <c r="P106" s="74">
        <f t="shared" si="7"/>
        <v>0.1227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0.58020000000000005</v>
      </c>
      <c r="F107" s="92">
        <v>4.4409999999999996E-3</v>
      </c>
      <c r="G107" s="88">
        <f t="shared" si="8"/>
        <v>0.58464100000000008</v>
      </c>
      <c r="H107" s="89">
        <v>7581</v>
      </c>
      <c r="I107" s="90" t="s">
        <v>64</v>
      </c>
      <c r="J107" s="76">
        <f t="shared" si="9"/>
        <v>0.7581</v>
      </c>
      <c r="K107" s="89">
        <v>1036</v>
      </c>
      <c r="L107" s="90" t="s">
        <v>64</v>
      </c>
      <c r="M107" s="74">
        <f t="shared" si="6"/>
        <v>0.1036</v>
      </c>
      <c r="N107" s="89">
        <v>1274</v>
      </c>
      <c r="O107" s="90" t="s">
        <v>64</v>
      </c>
      <c r="P107" s="74">
        <f t="shared" si="7"/>
        <v>0.12740000000000001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0.60299999999999998</v>
      </c>
      <c r="F108" s="92">
        <v>4.091E-3</v>
      </c>
      <c r="G108" s="88">
        <f t="shared" si="8"/>
        <v>0.60709099999999994</v>
      </c>
      <c r="H108" s="89">
        <v>8166</v>
      </c>
      <c r="I108" s="90" t="s">
        <v>64</v>
      </c>
      <c r="J108" s="76">
        <f t="shared" si="9"/>
        <v>0.81659999999999999</v>
      </c>
      <c r="K108" s="89">
        <v>1058</v>
      </c>
      <c r="L108" s="90" t="s">
        <v>64</v>
      </c>
      <c r="M108" s="74">
        <f t="shared" si="6"/>
        <v>0.10580000000000001</v>
      </c>
      <c r="N108" s="89">
        <v>1315</v>
      </c>
      <c r="O108" s="90" t="s">
        <v>64</v>
      </c>
      <c r="P108" s="74">
        <f t="shared" si="7"/>
        <v>0.13150000000000001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0.62339999999999995</v>
      </c>
      <c r="F109" s="92">
        <v>3.797E-3</v>
      </c>
      <c r="G109" s="88">
        <f t="shared" si="8"/>
        <v>0.627197</v>
      </c>
      <c r="H109" s="89">
        <v>8731</v>
      </c>
      <c r="I109" s="90" t="s">
        <v>64</v>
      </c>
      <c r="J109" s="76">
        <f t="shared" si="9"/>
        <v>0.87309999999999999</v>
      </c>
      <c r="K109" s="89">
        <v>1078</v>
      </c>
      <c r="L109" s="90" t="s">
        <v>64</v>
      </c>
      <c r="M109" s="74">
        <f t="shared" si="6"/>
        <v>0.10780000000000001</v>
      </c>
      <c r="N109" s="89">
        <v>1353</v>
      </c>
      <c r="O109" s="90" t="s">
        <v>64</v>
      </c>
      <c r="P109" s="74">
        <f t="shared" si="7"/>
        <v>0.1353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0.64159999999999995</v>
      </c>
      <c r="F110" s="92">
        <v>3.5460000000000001E-3</v>
      </c>
      <c r="G110" s="88">
        <f t="shared" si="8"/>
        <v>0.645146</v>
      </c>
      <c r="H110" s="89">
        <v>9281</v>
      </c>
      <c r="I110" s="90" t="s">
        <v>64</v>
      </c>
      <c r="J110" s="76">
        <f t="shared" si="9"/>
        <v>0.92810000000000004</v>
      </c>
      <c r="K110" s="89">
        <v>1096</v>
      </c>
      <c r="L110" s="90" t="s">
        <v>64</v>
      </c>
      <c r="M110" s="74">
        <f t="shared" si="6"/>
        <v>0.1096</v>
      </c>
      <c r="N110" s="89">
        <v>1388</v>
      </c>
      <c r="O110" s="90" t="s">
        <v>64</v>
      </c>
      <c r="P110" s="74">
        <f t="shared" si="7"/>
        <v>0.13879999999999998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0.65790000000000004</v>
      </c>
      <c r="F111" s="92">
        <v>3.3279999999999998E-3</v>
      </c>
      <c r="G111" s="88">
        <f t="shared" si="8"/>
        <v>0.66122800000000004</v>
      </c>
      <c r="H111" s="89">
        <v>9818</v>
      </c>
      <c r="I111" s="90" t="s">
        <v>64</v>
      </c>
      <c r="J111" s="76">
        <f t="shared" si="9"/>
        <v>0.98180000000000001</v>
      </c>
      <c r="K111" s="89">
        <v>1112</v>
      </c>
      <c r="L111" s="90" t="s">
        <v>64</v>
      </c>
      <c r="M111" s="74">
        <f t="shared" si="6"/>
        <v>0.11120000000000001</v>
      </c>
      <c r="N111" s="89">
        <v>1420</v>
      </c>
      <c r="O111" s="90" t="s">
        <v>64</v>
      </c>
      <c r="P111" s="74">
        <f t="shared" si="7"/>
        <v>0.14199999999999999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0.67259999999999998</v>
      </c>
      <c r="F112" s="92">
        <v>3.1380000000000002E-3</v>
      </c>
      <c r="G112" s="88">
        <f t="shared" si="8"/>
        <v>0.67573799999999995</v>
      </c>
      <c r="H112" s="89">
        <v>1.03</v>
      </c>
      <c r="I112" s="93" t="s">
        <v>66</v>
      </c>
      <c r="J112" s="76">
        <f t="shared" ref="J112:J122" si="10">H112</f>
        <v>1.03</v>
      </c>
      <c r="K112" s="89">
        <v>1127</v>
      </c>
      <c r="L112" s="90" t="s">
        <v>64</v>
      </c>
      <c r="M112" s="74">
        <f t="shared" si="6"/>
        <v>0.11269999999999999</v>
      </c>
      <c r="N112" s="89">
        <v>1451</v>
      </c>
      <c r="O112" s="90" t="s">
        <v>64</v>
      </c>
      <c r="P112" s="74">
        <f t="shared" si="7"/>
        <v>0.14510000000000001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0.69769999999999999</v>
      </c>
      <c r="F113" s="92">
        <v>2.82E-3</v>
      </c>
      <c r="G113" s="88">
        <f t="shared" si="8"/>
        <v>0.70052000000000003</v>
      </c>
      <c r="H113" s="89">
        <v>1.1399999999999999</v>
      </c>
      <c r="I113" s="90" t="s">
        <v>66</v>
      </c>
      <c r="J113" s="76">
        <f t="shared" si="10"/>
        <v>1.1399999999999999</v>
      </c>
      <c r="K113" s="89">
        <v>1158</v>
      </c>
      <c r="L113" s="90" t="s">
        <v>64</v>
      </c>
      <c r="M113" s="74">
        <f t="shared" si="6"/>
        <v>0.11579999999999999</v>
      </c>
      <c r="N113" s="89">
        <v>1505</v>
      </c>
      <c r="O113" s="90" t="s">
        <v>64</v>
      </c>
      <c r="P113" s="74">
        <f t="shared" si="7"/>
        <v>0.15049999999999999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0.71779999999999999</v>
      </c>
      <c r="F114" s="92">
        <v>2.5660000000000001E-3</v>
      </c>
      <c r="G114" s="88">
        <f t="shared" si="8"/>
        <v>0.72036599999999995</v>
      </c>
      <c r="H114" s="89">
        <v>1.24</v>
      </c>
      <c r="I114" s="90" t="s">
        <v>66</v>
      </c>
      <c r="J114" s="76">
        <f t="shared" si="10"/>
        <v>1.24</v>
      </c>
      <c r="K114" s="89">
        <v>1186</v>
      </c>
      <c r="L114" s="90" t="s">
        <v>64</v>
      </c>
      <c r="M114" s="74">
        <f t="shared" si="6"/>
        <v>0.1186</v>
      </c>
      <c r="N114" s="89">
        <v>1555</v>
      </c>
      <c r="O114" s="90" t="s">
        <v>64</v>
      </c>
      <c r="P114" s="74">
        <f t="shared" si="7"/>
        <v>0.1555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0.73380000000000001</v>
      </c>
      <c r="F115" s="92">
        <v>2.356E-3</v>
      </c>
      <c r="G115" s="88">
        <f t="shared" si="8"/>
        <v>0.73615600000000003</v>
      </c>
      <c r="H115" s="89">
        <v>1.33</v>
      </c>
      <c r="I115" s="90" t="s">
        <v>66</v>
      </c>
      <c r="J115" s="76">
        <f t="shared" si="10"/>
        <v>1.33</v>
      </c>
      <c r="K115" s="89">
        <v>1211</v>
      </c>
      <c r="L115" s="90" t="s">
        <v>64</v>
      </c>
      <c r="M115" s="74">
        <f t="shared" si="6"/>
        <v>0.12110000000000001</v>
      </c>
      <c r="N115" s="89">
        <v>1599</v>
      </c>
      <c r="O115" s="90" t="s">
        <v>64</v>
      </c>
      <c r="P115" s="74">
        <f t="shared" si="7"/>
        <v>0.15989999999999999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0.74609999999999999</v>
      </c>
      <c r="F116" s="92">
        <v>2.1810000000000002E-3</v>
      </c>
      <c r="G116" s="88">
        <f t="shared" si="8"/>
        <v>0.74828099999999997</v>
      </c>
      <c r="H116" s="89">
        <v>1.43</v>
      </c>
      <c r="I116" s="90" t="s">
        <v>66</v>
      </c>
      <c r="J116" s="76">
        <f t="shared" si="10"/>
        <v>1.43</v>
      </c>
      <c r="K116" s="89">
        <v>1233</v>
      </c>
      <c r="L116" s="90" t="s">
        <v>64</v>
      </c>
      <c r="M116" s="74">
        <f t="shared" si="6"/>
        <v>0.12330000000000001</v>
      </c>
      <c r="N116" s="89">
        <v>1641</v>
      </c>
      <c r="O116" s="90" t="s">
        <v>64</v>
      </c>
      <c r="P116" s="74">
        <f t="shared" si="7"/>
        <v>0.1641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0.75529999999999997</v>
      </c>
      <c r="F117" s="92">
        <v>2.032E-3</v>
      </c>
      <c r="G117" s="88">
        <f t="shared" si="8"/>
        <v>0.75733200000000001</v>
      </c>
      <c r="H117" s="89">
        <v>1.52</v>
      </c>
      <c r="I117" s="90" t="s">
        <v>66</v>
      </c>
      <c r="J117" s="76">
        <f t="shared" si="10"/>
        <v>1.52</v>
      </c>
      <c r="K117" s="89">
        <v>1255</v>
      </c>
      <c r="L117" s="90" t="s">
        <v>64</v>
      </c>
      <c r="M117" s="74">
        <f t="shared" si="6"/>
        <v>0.1255</v>
      </c>
      <c r="N117" s="89">
        <v>1680</v>
      </c>
      <c r="O117" s="90" t="s">
        <v>64</v>
      </c>
      <c r="P117" s="74">
        <f t="shared" si="7"/>
        <v>0.16799999999999998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0.76170000000000004</v>
      </c>
      <c r="F118" s="92">
        <v>1.903E-3</v>
      </c>
      <c r="G118" s="88">
        <f t="shared" si="8"/>
        <v>0.76360300000000003</v>
      </c>
      <c r="H118" s="89">
        <v>1.62</v>
      </c>
      <c r="I118" s="90" t="s">
        <v>66</v>
      </c>
      <c r="J118" s="76">
        <f t="shared" si="10"/>
        <v>1.62</v>
      </c>
      <c r="K118" s="89">
        <v>1275</v>
      </c>
      <c r="L118" s="90" t="s">
        <v>64</v>
      </c>
      <c r="M118" s="74">
        <f t="shared" si="6"/>
        <v>0.1275</v>
      </c>
      <c r="N118" s="89">
        <v>1716</v>
      </c>
      <c r="O118" s="90" t="s">
        <v>64</v>
      </c>
      <c r="P118" s="74">
        <f t="shared" si="7"/>
        <v>0.1716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0.76570000000000005</v>
      </c>
      <c r="F119" s="92">
        <v>1.7910000000000001E-3</v>
      </c>
      <c r="G119" s="88">
        <f t="shared" si="8"/>
        <v>0.76749100000000003</v>
      </c>
      <c r="H119" s="89">
        <v>1.71</v>
      </c>
      <c r="I119" s="90" t="s">
        <v>66</v>
      </c>
      <c r="J119" s="76">
        <f t="shared" si="10"/>
        <v>1.71</v>
      </c>
      <c r="K119" s="89">
        <v>1294</v>
      </c>
      <c r="L119" s="90" t="s">
        <v>64</v>
      </c>
      <c r="M119" s="74">
        <f t="shared" si="6"/>
        <v>0.12940000000000002</v>
      </c>
      <c r="N119" s="89">
        <v>1751</v>
      </c>
      <c r="O119" s="90" t="s">
        <v>64</v>
      </c>
      <c r="P119" s="74">
        <f t="shared" si="7"/>
        <v>0.17509999999999998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0.76749999999999996</v>
      </c>
      <c r="F120" s="92">
        <v>1.6919999999999999E-3</v>
      </c>
      <c r="G120" s="88">
        <f t="shared" si="8"/>
        <v>0.76919199999999999</v>
      </c>
      <c r="H120" s="89">
        <v>1.8</v>
      </c>
      <c r="I120" s="90" t="s">
        <v>66</v>
      </c>
      <c r="J120" s="76">
        <f t="shared" si="10"/>
        <v>1.8</v>
      </c>
      <c r="K120" s="89">
        <v>1312</v>
      </c>
      <c r="L120" s="90" t="s">
        <v>64</v>
      </c>
      <c r="M120" s="74">
        <f t="shared" si="6"/>
        <v>0.13120000000000001</v>
      </c>
      <c r="N120" s="89">
        <v>1784</v>
      </c>
      <c r="O120" s="90" t="s">
        <v>64</v>
      </c>
      <c r="P120" s="74">
        <f t="shared" si="7"/>
        <v>0.1784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0.76739999999999997</v>
      </c>
      <c r="F121" s="92">
        <v>1.6050000000000001E-3</v>
      </c>
      <c r="G121" s="88">
        <f t="shared" si="8"/>
        <v>0.76900499999999994</v>
      </c>
      <c r="H121" s="89">
        <v>1.89</v>
      </c>
      <c r="I121" s="90" t="s">
        <v>66</v>
      </c>
      <c r="J121" s="76">
        <f t="shared" si="10"/>
        <v>1.89</v>
      </c>
      <c r="K121" s="89">
        <v>1329</v>
      </c>
      <c r="L121" s="90" t="s">
        <v>64</v>
      </c>
      <c r="M121" s="74">
        <f t="shared" si="6"/>
        <v>0.13289999999999999</v>
      </c>
      <c r="N121" s="89">
        <v>1816</v>
      </c>
      <c r="O121" s="90" t="s">
        <v>64</v>
      </c>
      <c r="P121" s="74">
        <f t="shared" si="7"/>
        <v>0.18160000000000001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0.76570000000000005</v>
      </c>
      <c r="F122" s="92">
        <v>1.526E-3</v>
      </c>
      <c r="G122" s="88">
        <f t="shared" si="8"/>
        <v>0.76722600000000007</v>
      </c>
      <c r="H122" s="89">
        <v>1.99</v>
      </c>
      <c r="I122" s="90" t="s">
        <v>66</v>
      </c>
      <c r="J122" s="76">
        <f t="shared" si="10"/>
        <v>1.99</v>
      </c>
      <c r="K122" s="89">
        <v>1347</v>
      </c>
      <c r="L122" s="90" t="s">
        <v>64</v>
      </c>
      <c r="M122" s="74">
        <f t="shared" si="6"/>
        <v>0.13469999999999999</v>
      </c>
      <c r="N122" s="89">
        <v>1848</v>
      </c>
      <c r="O122" s="90" t="s">
        <v>64</v>
      </c>
      <c r="P122" s="74">
        <f t="shared" si="7"/>
        <v>0.18480000000000002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0.76259999999999994</v>
      </c>
      <c r="F123" s="92">
        <v>1.456E-3</v>
      </c>
      <c r="G123" s="88">
        <f t="shared" si="8"/>
        <v>0.76405599999999996</v>
      </c>
      <c r="H123" s="89">
        <v>2.08</v>
      </c>
      <c r="I123" s="90" t="s">
        <v>66</v>
      </c>
      <c r="J123" s="76">
        <f t="shared" ref="J123:J171" si="11">H123</f>
        <v>2.08</v>
      </c>
      <c r="K123" s="89">
        <v>1363</v>
      </c>
      <c r="L123" s="90" t="s">
        <v>64</v>
      </c>
      <c r="M123" s="74">
        <f t="shared" si="6"/>
        <v>0.1363</v>
      </c>
      <c r="N123" s="89">
        <v>1878</v>
      </c>
      <c r="O123" s="90" t="s">
        <v>64</v>
      </c>
      <c r="P123" s="74">
        <f t="shared" si="7"/>
        <v>0.18779999999999999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0.75319999999999998</v>
      </c>
      <c r="F124" s="92">
        <v>1.3339999999999999E-3</v>
      </c>
      <c r="G124" s="88">
        <f t="shared" si="8"/>
        <v>0.75453399999999993</v>
      </c>
      <c r="H124" s="89">
        <v>2.27</v>
      </c>
      <c r="I124" s="90" t="s">
        <v>66</v>
      </c>
      <c r="J124" s="76">
        <f t="shared" si="11"/>
        <v>2.27</v>
      </c>
      <c r="K124" s="89">
        <v>1408</v>
      </c>
      <c r="L124" s="90" t="s">
        <v>64</v>
      </c>
      <c r="M124" s="74">
        <f t="shared" si="6"/>
        <v>0.14079999999999998</v>
      </c>
      <c r="N124" s="89">
        <v>1937</v>
      </c>
      <c r="O124" s="90" t="s">
        <v>64</v>
      </c>
      <c r="P124" s="74">
        <f t="shared" si="7"/>
        <v>0.19370000000000001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0.73699999999999999</v>
      </c>
      <c r="F125" s="92">
        <v>1.209E-3</v>
      </c>
      <c r="G125" s="88">
        <f t="shared" si="8"/>
        <v>0.738209</v>
      </c>
      <c r="H125" s="89">
        <v>2.5</v>
      </c>
      <c r="I125" s="90" t="s">
        <v>66</v>
      </c>
      <c r="J125" s="76">
        <f t="shared" si="11"/>
        <v>2.5</v>
      </c>
      <c r="K125" s="89">
        <v>1471</v>
      </c>
      <c r="L125" s="90" t="s">
        <v>64</v>
      </c>
      <c r="M125" s="74">
        <f t="shared" si="6"/>
        <v>0.14710000000000001</v>
      </c>
      <c r="N125" s="89">
        <v>2008</v>
      </c>
      <c r="O125" s="90" t="s">
        <v>64</v>
      </c>
      <c r="P125" s="74">
        <f t="shared" si="7"/>
        <v>0.20080000000000001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0.71779999999999999</v>
      </c>
      <c r="F126" s="92">
        <v>1.1069999999999999E-3</v>
      </c>
      <c r="G126" s="88">
        <f t="shared" si="8"/>
        <v>0.71890699999999996</v>
      </c>
      <c r="H126" s="77">
        <v>2.75</v>
      </c>
      <c r="I126" s="79" t="s">
        <v>66</v>
      </c>
      <c r="J126" s="76">
        <f t="shared" si="11"/>
        <v>2.75</v>
      </c>
      <c r="K126" s="77">
        <v>1533</v>
      </c>
      <c r="L126" s="79" t="s">
        <v>64</v>
      </c>
      <c r="M126" s="74">
        <f t="shared" si="6"/>
        <v>0.15329999999999999</v>
      </c>
      <c r="N126" s="77">
        <v>2078</v>
      </c>
      <c r="O126" s="79" t="s">
        <v>64</v>
      </c>
      <c r="P126" s="74">
        <f t="shared" si="7"/>
        <v>0.20779999999999998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0.69710000000000005</v>
      </c>
      <c r="F127" s="92">
        <v>1.0219999999999999E-3</v>
      </c>
      <c r="G127" s="88">
        <f t="shared" si="8"/>
        <v>0.69812200000000002</v>
      </c>
      <c r="H127" s="77">
        <v>3</v>
      </c>
      <c r="I127" s="79" t="s">
        <v>66</v>
      </c>
      <c r="J127" s="76">
        <f t="shared" si="11"/>
        <v>3</v>
      </c>
      <c r="K127" s="77">
        <v>1595</v>
      </c>
      <c r="L127" s="79" t="s">
        <v>64</v>
      </c>
      <c r="M127" s="74">
        <f t="shared" si="6"/>
        <v>0.1595</v>
      </c>
      <c r="N127" s="77">
        <v>2147</v>
      </c>
      <c r="O127" s="79" t="s">
        <v>64</v>
      </c>
      <c r="P127" s="74">
        <f t="shared" si="7"/>
        <v>0.21469999999999997</v>
      </c>
    </row>
    <row r="128" spans="1:16">
      <c r="A128" s="94"/>
      <c r="B128" s="89">
        <v>300</v>
      </c>
      <c r="C128" s="90" t="s">
        <v>63</v>
      </c>
      <c r="D128" s="74">
        <f t="shared" ref="D128:D140" si="12">B128/1000/$C$5</f>
        <v>0.15</v>
      </c>
      <c r="E128" s="91">
        <v>0.67600000000000005</v>
      </c>
      <c r="F128" s="92">
        <v>9.4959999999999999E-4</v>
      </c>
      <c r="G128" s="88">
        <f t="shared" si="8"/>
        <v>0.67694960000000004</v>
      </c>
      <c r="H128" s="89">
        <v>3.26</v>
      </c>
      <c r="I128" s="90" t="s">
        <v>66</v>
      </c>
      <c r="J128" s="76">
        <f t="shared" si="11"/>
        <v>3.26</v>
      </c>
      <c r="K128" s="77">
        <v>1658</v>
      </c>
      <c r="L128" s="79" t="s">
        <v>64</v>
      </c>
      <c r="M128" s="74">
        <f t="shared" si="6"/>
        <v>0.1658</v>
      </c>
      <c r="N128" s="77">
        <v>2216</v>
      </c>
      <c r="O128" s="79" t="s">
        <v>64</v>
      </c>
      <c r="P128" s="74">
        <f t="shared" si="7"/>
        <v>0.22160000000000002</v>
      </c>
    </row>
    <row r="129" spans="1:16">
      <c r="A129" s="94"/>
      <c r="B129" s="89">
        <v>325</v>
      </c>
      <c r="C129" s="90" t="s">
        <v>63</v>
      </c>
      <c r="D129" s="74">
        <f t="shared" si="12"/>
        <v>0.16250000000000001</v>
      </c>
      <c r="E129" s="91">
        <v>0.65500000000000003</v>
      </c>
      <c r="F129" s="92">
        <v>8.876E-4</v>
      </c>
      <c r="G129" s="88">
        <f t="shared" si="8"/>
        <v>0.65588760000000002</v>
      </c>
      <c r="H129" s="89">
        <v>3.53</v>
      </c>
      <c r="I129" s="90" t="s">
        <v>66</v>
      </c>
      <c r="J129" s="76">
        <f t="shared" si="11"/>
        <v>3.53</v>
      </c>
      <c r="K129" s="77">
        <v>1721</v>
      </c>
      <c r="L129" s="79" t="s">
        <v>64</v>
      </c>
      <c r="M129" s="74">
        <f t="shared" si="6"/>
        <v>0.1721</v>
      </c>
      <c r="N129" s="77">
        <v>2286</v>
      </c>
      <c r="O129" s="79" t="s">
        <v>64</v>
      </c>
      <c r="P129" s="74">
        <f t="shared" si="7"/>
        <v>0.2286</v>
      </c>
    </row>
    <row r="130" spans="1:16">
      <c r="A130" s="94"/>
      <c r="B130" s="89">
        <v>350</v>
      </c>
      <c r="C130" s="90" t="s">
        <v>63</v>
      </c>
      <c r="D130" s="74">
        <f t="shared" si="12"/>
        <v>0.17499999999999999</v>
      </c>
      <c r="E130" s="91">
        <v>0.63449999999999995</v>
      </c>
      <c r="F130" s="92">
        <v>8.3370000000000004E-4</v>
      </c>
      <c r="G130" s="88">
        <f t="shared" si="8"/>
        <v>0.6353337</v>
      </c>
      <c r="H130" s="89">
        <v>3.8</v>
      </c>
      <c r="I130" s="90" t="s">
        <v>66</v>
      </c>
      <c r="J130" s="76">
        <f t="shared" si="11"/>
        <v>3.8</v>
      </c>
      <c r="K130" s="77">
        <v>1786</v>
      </c>
      <c r="L130" s="79" t="s">
        <v>64</v>
      </c>
      <c r="M130" s="74">
        <f t="shared" si="6"/>
        <v>0.17860000000000001</v>
      </c>
      <c r="N130" s="77">
        <v>2357</v>
      </c>
      <c r="O130" s="79" t="s">
        <v>64</v>
      </c>
      <c r="P130" s="74">
        <f t="shared" si="7"/>
        <v>0.23570000000000002</v>
      </c>
    </row>
    <row r="131" spans="1:16">
      <c r="A131" s="94"/>
      <c r="B131" s="89">
        <v>375</v>
      </c>
      <c r="C131" s="90" t="s">
        <v>63</v>
      </c>
      <c r="D131" s="74">
        <f t="shared" si="12"/>
        <v>0.1875</v>
      </c>
      <c r="E131" s="91">
        <v>0.6149</v>
      </c>
      <c r="F131" s="92">
        <v>7.8629999999999998E-4</v>
      </c>
      <c r="G131" s="88">
        <f t="shared" si="8"/>
        <v>0.61568630000000002</v>
      </c>
      <c r="H131" s="89">
        <v>4.09</v>
      </c>
      <c r="I131" s="90" t="s">
        <v>66</v>
      </c>
      <c r="J131" s="76">
        <f t="shared" si="11"/>
        <v>4.09</v>
      </c>
      <c r="K131" s="77">
        <v>1852</v>
      </c>
      <c r="L131" s="79" t="s">
        <v>64</v>
      </c>
      <c r="M131" s="74">
        <f t="shared" si="6"/>
        <v>0.1852</v>
      </c>
      <c r="N131" s="77">
        <v>2429</v>
      </c>
      <c r="O131" s="79" t="s">
        <v>64</v>
      </c>
      <c r="P131" s="74">
        <f t="shared" si="7"/>
        <v>0.24289999999999998</v>
      </c>
    </row>
    <row r="132" spans="1:16">
      <c r="A132" s="94"/>
      <c r="B132" s="89">
        <v>400</v>
      </c>
      <c r="C132" s="90" t="s">
        <v>63</v>
      </c>
      <c r="D132" s="74">
        <f t="shared" si="12"/>
        <v>0.2</v>
      </c>
      <c r="E132" s="91">
        <v>0.59609999999999996</v>
      </c>
      <c r="F132" s="92">
        <v>7.4439999999999999E-4</v>
      </c>
      <c r="G132" s="88">
        <f t="shared" si="8"/>
        <v>0.59684439999999994</v>
      </c>
      <c r="H132" s="89">
        <v>4.38</v>
      </c>
      <c r="I132" s="90" t="s">
        <v>66</v>
      </c>
      <c r="J132" s="76">
        <f t="shared" si="11"/>
        <v>4.38</v>
      </c>
      <c r="K132" s="77">
        <v>1920</v>
      </c>
      <c r="L132" s="79" t="s">
        <v>64</v>
      </c>
      <c r="M132" s="74">
        <f t="shared" si="6"/>
        <v>0.192</v>
      </c>
      <c r="N132" s="77">
        <v>2502</v>
      </c>
      <c r="O132" s="79" t="s">
        <v>64</v>
      </c>
      <c r="P132" s="74">
        <f t="shared" si="7"/>
        <v>0.25019999999999998</v>
      </c>
    </row>
    <row r="133" spans="1:16">
      <c r="A133" s="94"/>
      <c r="B133" s="89">
        <v>450</v>
      </c>
      <c r="C133" s="90" t="s">
        <v>63</v>
      </c>
      <c r="D133" s="74">
        <f t="shared" si="12"/>
        <v>0.22500000000000001</v>
      </c>
      <c r="E133" s="91">
        <v>0.5615</v>
      </c>
      <c r="F133" s="92">
        <v>6.734E-4</v>
      </c>
      <c r="G133" s="88">
        <f t="shared" si="8"/>
        <v>0.56217340000000005</v>
      </c>
      <c r="H133" s="89">
        <v>5</v>
      </c>
      <c r="I133" s="90" t="s">
        <v>66</v>
      </c>
      <c r="J133" s="76">
        <f t="shared" si="11"/>
        <v>5</v>
      </c>
      <c r="K133" s="77">
        <v>2149</v>
      </c>
      <c r="L133" s="79" t="s">
        <v>64</v>
      </c>
      <c r="M133" s="74">
        <f t="shared" si="6"/>
        <v>0.21490000000000001</v>
      </c>
      <c r="N133" s="77">
        <v>2654</v>
      </c>
      <c r="O133" s="79" t="s">
        <v>64</v>
      </c>
      <c r="P133" s="74">
        <f t="shared" si="7"/>
        <v>0.26539999999999997</v>
      </c>
    </row>
    <row r="134" spans="1:16">
      <c r="A134" s="94"/>
      <c r="B134" s="89">
        <v>500</v>
      </c>
      <c r="C134" s="90" t="s">
        <v>63</v>
      </c>
      <c r="D134" s="74">
        <f t="shared" si="12"/>
        <v>0.25</v>
      </c>
      <c r="E134" s="91">
        <v>0.53059999999999996</v>
      </c>
      <c r="F134" s="92">
        <v>6.1550000000000005E-4</v>
      </c>
      <c r="G134" s="88">
        <f t="shared" si="8"/>
        <v>0.53121549999999995</v>
      </c>
      <c r="H134" s="89">
        <v>5.65</v>
      </c>
      <c r="I134" s="90" t="s">
        <v>66</v>
      </c>
      <c r="J134" s="76">
        <f t="shared" si="11"/>
        <v>5.65</v>
      </c>
      <c r="K134" s="77">
        <v>2380</v>
      </c>
      <c r="L134" s="79" t="s">
        <v>64</v>
      </c>
      <c r="M134" s="74">
        <f t="shared" si="6"/>
        <v>0.23799999999999999</v>
      </c>
      <c r="N134" s="77">
        <v>2813</v>
      </c>
      <c r="O134" s="79" t="s">
        <v>64</v>
      </c>
      <c r="P134" s="74">
        <f t="shared" si="7"/>
        <v>0.28129999999999999</v>
      </c>
    </row>
    <row r="135" spans="1:16">
      <c r="A135" s="94"/>
      <c r="B135" s="89">
        <v>550</v>
      </c>
      <c r="C135" s="90" t="s">
        <v>63</v>
      </c>
      <c r="D135" s="74">
        <f t="shared" si="12"/>
        <v>0.27500000000000002</v>
      </c>
      <c r="E135" s="91">
        <v>0.50319999999999998</v>
      </c>
      <c r="F135" s="92">
        <v>5.6720000000000002E-4</v>
      </c>
      <c r="G135" s="88">
        <f t="shared" si="8"/>
        <v>0.50376719999999997</v>
      </c>
      <c r="H135" s="89">
        <v>6.34</v>
      </c>
      <c r="I135" s="90" t="s">
        <v>66</v>
      </c>
      <c r="J135" s="76">
        <f t="shared" si="11"/>
        <v>6.34</v>
      </c>
      <c r="K135" s="77">
        <v>2614</v>
      </c>
      <c r="L135" s="79" t="s">
        <v>64</v>
      </c>
      <c r="M135" s="74">
        <f t="shared" si="6"/>
        <v>0.26139999999999997</v>
      </c>
      <c r="N135" s="77">
        <v>2980</v>
      </c>
      <c r="O135" s="79" t="s">
        <v>64</v>
      </c>
      <c r="P135" s="74">
        <f t="shared" si="7"/>
        <v>0.29799999999999999</v>
      </c>
    </row>
    <row r="136" spans="1:16">
      <c r="A136" s="94"/>
      <c r="B136" s="89">
        <v>600</v>
      </c>
      <c r="C136" s="90" t="s">
        <v>63</v>
      </c>
      <c r="D136" s="74">
        <f t="shared" si="12"/>
        <v>0.3</v>
      </c>
      <c r="E136" s="91">
        <v>0.47870000000000001</v>
      </c>
      <c r="F136" s="92">
        <v>5.2649999999999995E-4</v>
      </c>
      <c r="G136" s="88">
        <f t="shared" si="8"/>
        <v>0.4792265</v>
      </c>
      <c r="H136" s="89">
        <v>7.07</v>
      </c>
      <c r="I136" s="90" t="s">
        <v>66</v>
      </c>
      <c r="J136" s="76">
        <f t="shared" si="11"/>
        <v>7.07</v>
      </c>
      <c r="K136" s="77">
        <v>2850</v>
      </c>
      <c r="L136" s="79" t="s">
        <v>64</v>
      </c>
      <c r="M136" s="74">
        <f t="shared" si="6"/>
        <v>0.28500000000000003</v>
      </c>
      <c r="N136" s="77">
        <v>3155</v>
      </c>
      <c r="O136" s="79" t="s">
        <v>64</v>
      </c>
      <c r="P136" s="74">
        <f t="shared" si="7"/>
        <v>0.3155</v>
      </c>
    </row>
    <row r="137" spans="1:16">
      <c r="A137" s="94"/>
      <c r="B137" s="89">
        <v>650</v>
      </c>
      <c r="C137" s="90" t="s">
        <v>63</v>
      </c>
      <c r="D137" s="74">
        <f t="shared" si="12"/>
        <v>0.32500000000000001</v>
      </c>
      <c r="E137" s="91">
        <v>0.45679999999999998</v>
      </c>
      <c r="F137" s="92">
        <v>4.9149999999999997E-4</v>
      </c>
      <c r="G137" s="88">
        <f t="shared" si="8"/>
        <v>0.45729149999999996</v>
      </c>
      <c r="H137" s="89">
        <v>7.83</v>
      </c>
      <c r="I137" s="90" t="s">
        <v>66</v>
      </c>
      <c r="J137" s="76">
        <f t="shared" si="11"/>
        <v>7.83</v>
      </c>
      <c r="K137" s="77">
        <v>3090</v>
      </c>
      <c r="L137" s="79" t="s">
        <v>64</v>
      </c>
      <c r="M137" s="74">
        <f t="shared" si="6"/>
        <v>0.309</v>
      </c>
      <c r="N137" s="77">
        <v>3339</v>
      </c>
      <c r="O137" s="79" t="s">
        <v>64</v>
      </c>
      <c r="P137" s="74">
        <f t="shared" si="7"/>
        <v>0.33389999999999997</v>
      </c>
    </row>
    <row r="138" spans="1:16">
      <c r="A138" s="94"/>
      <c r="B138" s="89">
        <v>700</v>
      </c>
      <c r="C138" s="90" t="s">
        <v>63</v>
      </c>
      <c r="D138" s="74">
        <f t="shared" si="12"/>
        <v>0.35</v>
      </c>
      <c r="E138" s="91">
        <v>0.43719999999999998</v>
      </c>
      <c r="F138" s="92">
        <v>4.6109999999999999E-4</v>
      </c>
      <c r="G138" s="88">
        <f t="shared" si="8"/>
        <v>0.43766109999999997</v>
      </c>
      <c r="H138" s="89">
        <v>8.6300000000000008</v>
      </c>
      <c r="I138" s="90" t="s">
        <v>66</v>
      </c>
      <c r="J138" s="76">
        <f t="shared" si="11"/>
        <v>8.6300000000000008</v>
      </c>
      <c r="K138" s="77">
        <v>3334</v>
      </c>
      <c r="L138" s="79" t="s">
        <v>64</v>
      </c>
      <c r="M138" s="74">
        <f t="shared" si="6"/>
        <v>0.33340000000000003</v>
      </c>
      <c r="N138" s="77">
        <v>3531</v>
      </c>
      <c r="O138" s="79" t="s">
        <v>64</v>
      </c>
      <c r="P138" s="74">
        <f t="shared" si="7"/>
        <v>0.35310000000000002</v>
      </c>
    </row>
    <row r="139" spans="1:16">
      <c r="A139" s="94"/>
      <c r="B139" s="89">
        <v>800</v>
      </c>
      <c r="C139" s="90" t="s">
        <v>63</v>
      </c>
      <c r="D139" s="74">
        <f t="shared" si="12"/>
        <v>0.4</v>
      </c>
      <c r="E139" s="91">
        <v>0.40339999999999998</v>
      </c>
      <c r="F139" s="92">
        <v>4.1090000000000001E-4</v>
      </c>
      <c r="G139" s="88">
        <f t="shared" si="8"/>
        <v>0.40381089999999997</v>
      </c>
      <c r="H139" s="89">
        <v>10.33</v>
      </c>
      <c r="I139" s="90" t="s">
        <v>66</v>
      </c>
      <c r="J139" s="76">
        <f t="shared" si="11"/>
        <v>10.33</v>
      </c>
      <c r="K139" s="77">
        <v>4190</v>
      </c>
      <c r="L139" s="79" t="s">
        <v>64</v>
      </c>
      <c r="M139" s="74">
        <f t="shared" si="6"/>
        <v>0.41900000000000004</v>
      </c>
      <c r="N139" s="77">
        <v>3941</v>
      </c>
      <c r="O139" s="79" t="s">
        <v>64</v>
      </c>
      <c r="P139" s="74">
        <f t="shared" si="7"/>
        <v>0.39410000000000001</v>
      </c>
    </row>
    <row r="140" spans="1:16">
      <c r="A140" s="94"/>
      <c r="B140" s="89">
        <v>900</v>
      </c>
      <c r="C140" s="95" t="s">
        <v>63</v>
      </c>
      <c r="D140" s="74">
        <f t="shared" si="12"/>
        <v>0.45</v>
      </c>
      <c r="E140" s="91">
        <v>0.37540000000000001</v>
      </c>
      <c r="F140" s="92">
        <v>3.7110000000000002E-4</v>
      </c>
      <c r="G140" s="88">
        <f t="shared" si="8"/>
        <v>0.37577110000000002</v>
      </c>
      <c r="H140" s="89">
        <v>12.17</v>
      </c>
      <c r="I140" s="90" t="s">
        <v>66</v>
      </c>
      <c r="J140" s="76">
        <f t="shared" si="11"/>
        <v>12.17</v>
      </c>
      <c r="K140" s="77">
        <v>5007</v>
      </c>
      <c r="L140" s="79" t="s">
        <v>64</v>
      </c>
      <c r="M140" s="74">
        <f t="shared" si="6"/>
        <v>0.50069999999999992</v>
      </c>
      <c r="N140" s="77">
        <v>4383</v>
      </c>
      <c r="O140" s="79" t="s">
        <v>64</v>
      </c>
      <c r="P140" s="74">
        <f t="shared" si="7"/>
        <v>0.43830000000000002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91">
        <v>0.35170000000000001</v>
      </c>
      <c r="F141" s="92">
        <v>3.3869999999999999E-4</v>
      </c>
      <c r="G141" s="88">
        <f t="shared" si="8"/>
        <v>0.35203870000000004</v>
      </c>
      <c r="H141" s="77">
        <v>14.13</v>
      </c>
      <c r="I141" s="79" t="s">
        <v>66</v>
      </c>
      <c r="J141" s="76">
        <f t="shared" si="11"/>
        <v>14.13</v>
      </c>
      <c r="K141" s="77">
        <v>5808</v>
      </c>
      <c r="L141" s="79" t="s">
        <v>64</v>
      </c>
      <c r="M141" s="74">
        <f t="shared" si="6"/>
        <v>0.58079999999999998</v>
      </c>
      <c r="N141" s="77">
        <v>4858</v>
      </c>
      <c r="O141" s="79" t="s">
        <v>64</v>
      </c>
      <c r="P141" s="74">
        <f t="shared" si="7"/>
        <v>0.48579999999999995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91">
        <v>0.33150000000000002</v>
      </c>
      <c r="F142" s="92">
        <v>3.1169999999999999E-4</v>
      </c>
      <c r="G142" s="88">
        <f t="shared" si="8"/>
        <v>0.33181170000000004</v>
      </c>
      <c r="H142" s="77">
        <v>16.22</v>
      </c>
      <c r="I142" s="79" t="s">
        <v>66</v>
      </c>
      <c r="J142" s="76">
        <f t="shared" si="11"/>
        <v>16.22</v>
      </c>
      <c r="K142" s="77">
        <v>6600</v>
      </c>
      <c r="L142" s="79" t="s">
        <v>64</v>
      </c>
      <c r="M142" s="74">
        <f t="shared" si="6"/>
        <v>0.65999999999999992</v>
      </c>
      <c r="N142" s="77">
        <v>5363</v>
      </c>
      <c r="O142" s="79" t="s">
        <v>64</v>
      </c>
      <c r="P142" s="74">
        <f t="shared" si="7"/>
        <v>0.5363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91">
        <v>0.314</v>
      </c>
      <c r="F143" s="92">
        <v>2.8899999999999998E-4</v>
      </c>
      <c r="G143" s="88">
        <f t="shared" si="8"/>
        <v>0.31428899999999999</v>
      </c>
      <c r="H143" s="77">
        <v>18.440000000000001</v>
      </c>
      <c r="I143" s="79" t="s">
        <v>66</v>
      </c>
      <c r="J143" s="76">
        <f t="shared" si="11"/>
        <v>18.440000000000001</v>
      </c>
      <c r="K143" s="77">
        <v>7391</v>
      </c>
      <c r="L143" s="79" t="s">
        <v>64</v>
      </c>
      <c r="M143" s="74">
        <f t="shared" si="6"/>
        <v>0.73909999999999998</v>
      </c>
      <c r="N143" s="77">
        <v>5897</v>
      </c>
      <c r="O143" s="79" t="s">
        <v>64</v>
      </c>
      <c r="P143" s="74">
        <f t="shared" si="7"/>
        <v>0.5897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91">
        <v>0.29870000000000002</v>
      </c>
      <c r="F144" s="92">
        <v>2.6949999999999999E-4</v>
      </c>
      <c r="G144" s="88">
        <f t="shared" si="8"/>
        <v>0.2989695</v>
      </c>
      <c r="H144" s="77">
        <v>20.77</v>
      </c>
      <c r="I144" s="79" t="s">
        <v>66</v>
      </c>
      <c r="J144" s="76">
        <f t="shared" si="11"/>
        <v>20.77</v>
      </c>
      <c r="K144" s="77">
        <v>8183</v>
      </c>
      <c r="L144" s="79" t="s">
        <v>64</v>
      </c>
      <c r="M144" s="74">
        <f t="shared" si="6"/>
        <v>0.81830000000000003</v>
      </c>
      <c r="N144" s="77">
        <v>6459</v>
      </c>
      <c r="O144" s="79" t="s">
        <v>64</v>
      </c>
      <c r="P144" s="74">
        <f t="shared" si="7"/>
        <v>0.64589999999999992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91">
        <v>0.28520000000000001</v>
      </c>
      <c r="F145" s="92">
        <v>2.5260000000000001E-4</v>
      </c>
      <c r="G145" s="88">
        <f t="shared" si="8"/>
        <v>0.2854526</v>
      </c>
      <c r="H145" s="77">
        <v>23.22</v>
      </c>
      <c r="I145" s="79" t="s">
        <v>66</v>
      </c>
      <c r="J145" s="76">
        <f t="shared" si="11"/>
        <v>23.22</v>
      </c>
      <c r="K145" s="77">
        <v>8977</v>
      </c>
      <c r="L145" s="79" t="s">
        <v>64</v>
      </c>
      <c r="M145" s="74">
        <f t="shared" si="6"/>
        <v>0.89770000000000005</v>
      </c>
      <c r="N145" s="77">
        <v>7047</v>
      </c>
      <c r="O145" s="79" t="s">
        <v>64</v>
      </c>
      <c r="P145" s="74">
        <f t="shared" si="7"/>
        <v>0.70469999999999999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91">
        <v>0.2732</v>
      </c>
      <c r="F146" s="92">
        <v>2.3780000000000001E-4</v>
      </c>
      <c r="G146" s="88">
        <f t="shared" si="8"/>
        <v>0.27343780000000001</v>
      </c>
      <c r="H146" s="77">
        <v>25.78</v>
      </c>
      <c r="I146" s="79" t="s">
        <v>66</v>
      </c>
      <c r="J146" s="76">
        <f t="shared" si="11"/>
        <v>25.78</v>
      </c>
      <c r="K146" s="77">
        <v>9775</v>
      </c>
      <c r="L146" s="79" t="s">
        <v>64</v>
      </c>
      <c r="M146" s="74">
        <f t="shared" si="6"/>
        <v>0.97750000000000004</v>
      </c>
      <c r="N146" s="77">
        <v>7660</v>
      </c>
      <c r="O146" s="79" t="s">
        <v>64</v>
      </c>
      <c r="P146" s="74">
        <f t="shared" si="7"/>
        <v>0.76600000000000001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91">
        <v>0.2626</v>
      </c>
      <c r="F147" s="92">
        <v>2.2469999999999999E-4</v>
      </c>
      <c r="G147" s="88">
        <f t="shared" si="8"/>
        <v>0.26282470000000002</v>
      </c>
      <c r="H147" s="77">
        <v>28.44</v>
      </c>
      <c r="I147" s="79" t="s">
        <v>66</v>
      </c>
      <c r="J147" s="76">
        <f t="shared" si="11"/>
        <v>28.44</v>
      </c>
      <c r="K147" s="77">
        <v>1.06</v>
      </c>
      <c r="L147" s="78" t="s">
        <v>66</v>
      </c>
      <c r="M147" s="74">
        <f t="shared" ref="M147:M151" si="14">K147</f>
        <v>1.06</v>
      </c>
      <c r="N147" s="77">
        <v>8296</v>
      </c>
      <c r="O147" s="79" t="s">
        <v>64</v>
      </c>
      <c r="P147" s="74">
        <f t="shared" si="7"/>
        <v>0.82959999999999989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91">
        <v>0.253</v>
      </c>
      <c r="F148" s="92">
        <v>2.131E-4</v>
      </c>
      <c r="G148" s="88">
        <f t="shared" si="8"/>
        <v>0.25321310000000002</v>
      </c>
      <c r="H148" s="77">
        <v>31.21</v>
      </c>
      <c r="I148" s="79" t="s">
        <v>66</v>
      </c>
      <c r="J148" s="76">
        <f t="shared" si="11"/>
        <v>31.21</v>
      </c>
      <c r="K148" s="77">
        <v>1.1399999999999999</v>
      </c>
      <c r="L148" s="79" t="s">
        <v>66</v>
      </c>
      <c r="M148" s="74">
        <f t="shared" si="14"/>
        <v>1.1399999999999999</v>
      </c>
      <c r="N148" s="77">
        <v>8956</v>
      </c>
      <c r="O148" s="79" t="s">
        <v>64</v>
      </c>
      <c r="P148" s="74">
        <f t="shared" ref="P148:P149" si="15">N148/1000/10</f>
        <v>0.89559999999999995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91">
        <v>0.24440000000000001</v>
      </c>
      <c r="F149" s="92">
        <v>2.0269999999999999E-4</v>
      </c>
      <c r="G149" s="88">
        <f t="shared" ref="G149:G212" si="16">E149+F149</f>
        <v>0.24460270000000001</v>
      </c>
      <c r="H149" s="77">
        <v>34.090000000000003</v>
      </c>
      <c r="I149" s="79" t="s">
        <v>66</v>
      </c>
      <c r="J149" s="76">
        <f t="shared" si="11"/>
        <v>34.090000000000003</v>
      </c>
      <c r="K149" s="77">
        <v>1.22</v>
      </c>
      <c r="L149" s="79" t="s">
        <v>66</v>
      </c>
      <c r="M149" s="74">
        <f t="shared" si="14"/>
        <v>1.22</v>
      </c>
      <c r="N149" s="77">
        <v>9637</v>
      </c>
      <c r="O149" s="79" t="s">
        <v>64</v>
      </c>
      <c r="P149" s="74">
        <f t="shared" si="15"/>
        <v>0.9637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91">
        <v>0.22950000000000001</v>
      </c>
      <c r="F150" s="92">
        <v>1.8479999999999999E-4</v>
      </c>
      <c r="G150" s="88">
        <f t="shared" si="16"/>
        <v>0.22968480000000002</v>
      </c>
      <c r="H150" s="77">
        <v>40.119999999999997</v>
      </c>
      <c r="I150" s="79" t="s">
        <v>66</v>
      </c>
      <c r="J150" s="76">
        <f t="shared" si="11"/>
        <v>40.119999999999997</v>
      </c>
      <c r="K150" s="77">
        <v>1.51</v>
      </c>
      <c r="L150" s="79" t="s">
        <v>66</v>
      </c>
      <c r="M150" s="74">
        <f t="shared" si="14"/>
        <v>1.51</v>
      </c>
      <c r="N150" s="77">
        <v>1.1100000000000001</v>
      </c>
      <c r="O150" s="78" t="s">
        <v>66</v>
      </c>
      <c r="P150" s="74">
        <f t="shared" ref="P150:P152" si="17">N150</f>
        <v>1.1100000000000001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91">
        <v>0.217</v>
      </c>
      <c r="F151" s="92">
        <v>1.6660000000000001E-4</v>
      </c>
      <c r="G151" s="88">
        <f t="shared" si="16"/>
        <v>0.21716659999999999</v>
      </c>
      <c r="H151" s="77">
        <v>48.13</v>
      </c>
      <c r="I151" s="79" t="s">
        <v>66</v>
      </c>
      <c r="J151" s="76">
        <f t="shared" si="11"/>
        <v>48.13</v>
      </c>
      <c r="K151" s="77">
        <v>1.91</v>
      </c>
      <c r="L151" s="79" t="s">
        <v>66</v>
      </c>
      <c r="M151" s="74">
        <f t="shared" si="14"/>
        <v>1.91</v>
      </c>
      <c r="N151" s="77">
        <v>1.29</v>
      </c>
      <c r="O151" s="79" t="s">
        <v>66</v>
      </c>
      <c r="P151" s="74">
        <f t="shared" si="17"/>
        <v>1.29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91">
        <v>0.20419999999999999</v>
      </c>
      <c r="F152" s="92">
        <v>1.518E-4</v>
      </c>
      <c r="G152" s="88">
        <f t="shared" si="16"/>
        <v>0.2043518</v>
      </c>
      <c r="H152" s="77">
        <v>56.61</v>
      </c>
      <c r="I152" s="79" t="s">
        <v>66</v>
      </c>
      <c r="J152" s="76">
        <f t="shared" si="11"/>
        <v>56.61</v>
      </c>
      <c r="K152" s="77">
        <v>2.2799999999999998</v>
      </c>
      <c r="L152" s="79" t="s">
        <v>66</v>
      </c>
      <c r="M152" s="74">
        <f t="shared" ref="M152:M158" si="18">K152</f>
        <v>2.2799999999999998</v>
      </c>
      <c r="N152" s="77">
        <v>1.49</v>
      </c>
      <c r="O152" s="79" t="s">
        <v>66</v>
      </c>
      <c r="P152" s="74">
        <f t="shared" si="17"/>
        <v>1.49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91">
        <v>0.19239999999999999</v>
      </c>
      <c r="F153" s="92">
        <v>1.395E-4</v>
      </c>
      <c r="G153" s="88">
        <f t="shared" si="16"/>
        <v>0.19253949999999997</v>
      </c>
      <c r="H153" s="77">
        <v>65.62</v>
      </c>
      <c r="I153" s="79" t="s">
        <v>66</v>
      </c>
      <c r="J153" s="76">
        <f t="shared" si="11"/>
        <v>65.62</v>
      </c>
      <c r="K153" s="77">
        <v>2.63</v>
      </c>
      <c r="L153" s="79" t="s">
        <v>66</v>
      </c>
      <c r="M153" s="74">
        <f t="shared" si="18"/>
        <v>2.63</v>
      </c>
      <c r="N153" s="77">
        <v>1.69</v>
      </c>
      <c r="O153" s="79" t="s">
        <v>66</v>
      </c>
      <c r="P153" s="74">
        <f t="shared" ref="P153:P156" si="19">N153</f>
        <v>1.69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91">
        <v>0.182</v>
      </c>
      <c r="F154" s="92">
        <v>1.292E-4</v>
      </c>
      <c r="G154" s="88">
        <f t="shared" si="16"/>
        <v>0.18212919999999999</v>
      </c>
      <c r="H154" s="77">
        <v>75.17</v>
      </c>
      <c r="I154" s="79" t="s">
        <v>66</v>
      </c>
      <c r="J154" s="76">
        <f t="shared" si="11"/>
        <v>75.17</v>
      </c>
      <c r="K154" s="77">
        <v>2.98</v>
      </c>
      <c r="L154" s="79" t="s">
        <v>66</v>
      </c>
      <c r="M154" s="74">
        <f t="shared" si="18"/>
        <v>2.98</v>
      </c>
      <c r="N154" s="77">
        <v>1.91</v>
      </c>
      <c r="O154" s="79" t="s">
        <v>66</v>
      </c>
      <c r="P154" s="74">
        <f t="shared" si="19"/>
        <v>1.91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91">
        <v>0.1726</v>
      </c>
      <c r="F155" s="92">
        <v>1.203E-4</v>
      </c>
      <c r="G155" s="88">
        <f t="shared" si="16"/>
        <v>0.17272029999999999</v>
      </c>
      <c r="H155" s="77">
        <v>85.26</v>
      </c>
      <c r="I155" s="79" t="s">
        <v>66</v>
      </c>
      <c r="J155" s="76">
        <f t="shared" si="11"/>
        <v>85.26</v>
      </c>
      <c r="K155" s="77">
        <v>3.33</v>
      </c>
      <c r="L155" s="79" t="s">
        <v>66</v>
      </c>
      <c r="M155" s="74">
        <f t="shared" si="18"/>
        <v>3.33</v>
      </c>
      <c r="N155" s="77">
        <v>2.13</v>
      </c>
      <c r="O155" s="79" t="s">
        <v>66</v>
      </c>
      <c r="P155" s="74">
        <f t="shared" si="19"/>
        <v>2.13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91">
        <v>0.1641</v>
      </c>
      <c r="F156" s="92">
        <v>1.127E-4</v>
      </c>
      <c r="G156" s="88">
        <f t="shared" si="16"/>
        <v>0.16421269999999999</v>
      </c>
      <c r="H156" s="77">
        <v>95.88</v>
      </c>
      <c r="I156" s="79" t="s">
        <v>66</v>
      </c>
      <c r="J156" s="76">
        <f t="shared" si="11"/>
        <v>95.88</v>
      </c>
      <c r="K156" s="77">
        <v>3.68</v>
      </c>
      <c r="L156" s="79" t="s">
        <v>66</v>
      </c>
      <c r="M156" s="74">
        <f t="shared" si="18"/>
        <v>3.68</v>
      </c>
      <c r="N156" s="77">
        <v>2.37</v>
      </c>
      <c r="O156" s="79" t="s">
        <v>66</v>
      </c>
      <c r="P156" s="74">
        <f t="shared" si="19"/>
        <v>2.37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91">
        <v>0.15640000000000001</v>
      </c>
      <c r="F157" s="92">
        <v>1.06E-4</v>
      </c>
      <c r="G157" s="88">
        <f t="shared" si="16"/>
        <v>0.15650600000000001</v>
      </c>
      <c r="H157" s="77">
        <v>107.03</v>
      </c>
      <c r="I157" s="79" t="s">
        <v>66</v>
      </c>
      <c r="J157" s="76">
        <f t="shared" si="11"/>
        <v>107.03</v>
      </c>
      <c r="K157" s="77">
        <v>4.03</v>
      </c>
      <c r="L157" s="79" t="s">
        <v>66</v>
      </c>
      <c r="M157" s="74">
        <f t="shared" si="18"/>
        <v>4.03</v>
      </c>
      <c r="N157" s="77">
        <v>2.61</v>
      </c>
      <c r="O157" s="79" t="s">
        <v>66</v>
      </c>
      <c r="P157" s="74">
        <f t="shared" ref="P157:P169" si="20">N157</f>
        <v>2.61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91">
        <v>0.14929999999999999</v>
      </c>
      <c r="F158" s="92">
        <v>1.0009999999999999E-4</v>
      </c>
      <c r="G158" s="88">
        <f t="shared" si="16"/>
        <v>0.14940009999999998</v>
      </c>
      <c r="H158" s="77">
        <v>118.73</v>
      </c>
      <c r="I158" s="79" t="s">
        <v>66</v>
      </c>
      <c r="J158" s="76">
        <f t="shared" si="11"/>
        <v>118.73</v>
      </c>
      <c r="K158" s="77">
        <v>4.3899999999999997</v>
      </c>
      <c r="L158" s="79" t="s">
        <v>66</v>
      </c>
      <c r="M158" s="74">
        <f t="shared" si="18"/>
        <v>4.3899999999999997</v>
      </c>
      <c r="N158" s="77">
        <v>2.87</v>
      </c>
      <c r="O158" s="79" t="s">
        <v>66</v>
      </c>
      <c r="P158" s="74">
        <f t="shared" si="20"/>
        <v>2.87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91">
        <v>0.13700000000000001</v>
      </c>
      <c r="F159" s="92">
        <v>9.0119999999999998E-5</v>
      </c>
      <c r="G159" s="88">
        <f t="shared" si="16"/>
        <v>0.13709012000000001</v>
      </c>
      <c r="H159" s="77">
        <v>143.72</v>
      </c>
      <c r="I159" s="79" t="s">
        <v>66</v>
      </c>
      <c r="J159" s="76">
        <f t="shared" si="11"/>
        <v>143.72</v>
      </c>
      <c r="K159" s="77">
        <v>5.69</v>
      </c>
      <c r="L159" s="79" t="s">
        <v>66</v>
      </c>
      <c r="M159" s="74">
        <f t="shared" ref="M159:M191" si="21">K159</f>
        <v>5.69</v>
      </c>
      <c r="N159" s="77">
        <v>3.41</v>
      </c>
      <c r="O159" s="79" t="s">
        <v>66</v>
      </c>
      <c r="P159" s="74">
        <f t="shared" si="20"/>
        <v>3.41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91">
        <v>0.12670000000000001</v>
      </c>
      <c r="F160" s="92">
        <v>8.2039999999999994E-5</v>
      </c>
      <c r="G160" s="88">
        <f t="shared" si="16"/>
        <v>0.12678204000000001</v>
      </c>
      <c r="H160" s="77">
        <v>170.84</v>
      </c>
      <c r="I160" s="79" t="s">
        <v>66</v>
      </c>
      <c r="J160" s="76">
        <f t="shared" si="11"/>
        <v>170.84</v>
      </c>
      <c r="K160" s="77">
        <v>6.92</v>
      </c>
      <c r="L160" s="79" t="s">
        <v>66</v>
      </c>
      <c r="M160" s="76">
        <f t="shared" si="21"/>
        <v>6.92</v>
      </c>
      <c r="N160" s="77">
        <v>3.98</v>
      </c>
      <c r="O160" s="79" t="s">
        <v>66</v>
      </c>
      <c r="P160" s="74">
        <f t="shared" si="20"/>
        <v>3.98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91">
        <v>0.11799999999999999</v>
      </c>
      <c r="F161" s="92">
        <v>7.5350000000000002E-5</v>
      </c>
      <c r="G161" s="88">
        <f t="shared" si="16"/>
        <v>0.11807535</v>
      </c>
      <c r="H161" s="77">
        <v>200.08</v>
      </c>
      <c r="I161" s="79" t="s">
        <v>66</v>
      </c>
      <c r="J161" s="76">
        <f t="shared" si="11"/>
        <v>200.08</v>
      </c>
      <c r="K161" s="77">
        <v>8.1199999999999992</v>
      </c>
      <c r="L161" s="79" t="s">
        <v>66</v>
      </c>
      <c r="M161" s="76">
        <f t="shared" si="21"/>
        <v>8.1199999999999992</v>
      </c>
      <c r="N161" s="77">
        <v>4.5999999999999996</v>
      </c>
      <c r="O161" s="79" t="s">
        <v>66</v>
      </c>
      <c r="P161" s="74">
        <f t="shared" si="20"/>
        <v>4.5999999999999996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91">
        <v>0.1104</v>
      </c>
      <c r="F162" s="92">
        <v>6.9709999999999995E-5</v>
      </c>
      <c r="G162" s="88">
        <f t="shared" si="16"/>
        <v>0.11046971</v>
      </c>
      <c r="H162" s="77">
        <v>231.4</v>
      </c>
      <c r="I162" s="79" t="s">
        <v>66</v>
      </c>
      <c r="J162" s="76">
        <f t="shared" si="11"/>
        <v>231.4</v>
      </c>
      <c r="K162" s="77">
        <v>9.31</v>
      </c>
      <c r="L162" s="79" t="s">
        <v>66</v>
      </c>
      <c r="M162" s="76">
        <f t="shared" si="21"/>
        <v>9.31</v>
      </c>
      <c r="N162" s="77">
        <v>5.26</v>
      </c>
      <c r="O162" s="79" t="s">
        <v>66</v>
      </c>
      <c r="P162" s="74">
        <f t="shared" si="20"/>
        <v>5.26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91">
        <v>0.10390000000000001</v>
      </c>
      <c r="F163" s="92">
        <v>6.4900000000000005E-5</v>
      </c>
      <c r="G163" s="88">
        <f t="shared" si="16"/>
        <v>0.10396490000000001</v>
      </c>
      <c r="H163" s="77">
        <v>264.77999999999997</v>
      </c>
      <c r="I163" s="79" t="s">
        <v>66</v>
      </c>
      <c r="J163" s="76">
        <f t="shared" si="11"/>
        <v>264.77999999999997</v>
      </c>
      <c r="K163" s="77">
        <v>10.51</v>
      </c>
      <c r="L163" s="79" t="s">
        <v>66</v>
      </c>
      <c r="M163" s="76">
        <f t="shared" si="21"/>
        <v>10.51</v>
      </c>
      <c r="N163" s="77">
        <v>5.96</v>
      </c>
      <c r="O163" s="79" t="s">
        <v>66</v>
      </c>
      <c r="P163" s="74">
        <f t="shared" si="20"/>
        <v>5.96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91">
        <v>9.8140000000000005E-2</v>
      </c>
      <c r="F164" s="92">
        <v>6.0730000000000003E-5</v>
      </c>
      <c r="G164" s="88">
        <f t="shared" si="16"/>
        <v>9.820073E-2</v>
      </c>
      <c r="H164" s="77">
        <v>300.18</v>
      </c>
      <c r="I164" s="79" t="s">
        <v>66</v>
      </c>
      <c r="J164" s="76">
        <f t="shared" si="11"/>
        <v>300.18</v>
      </c>
      <c r="K164" s="77">
        <v>11.71</v>
      </c>
      <c r="L164" s="79" t="s">
        <v>66</v>
      </c>
      <c r="M164" s="76">
        <f t="shared" si="21"/>
        <v>11.71</v>
      </c>
      <c r="N164" s="77">
        <v>6.69</v>
      </c>
      <c r="O164" s="79" t="s">
        <v>66</v>
      </c>
      <c r="P164" s="74">
        <f t="shared" si="20"/>
        <v>6.69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91">
        <v>8.8529999999999998E-2</v>
      </c>
      <c r="F165" s="92">
        <v>5.3879999999999999E-5</v>
      </c>
      <c r="G165" s="88">
        <f t="shared" si="16"/>
        <v>8.8583880000000004E-2</v>
      </c>
      <c r="H165" s="77">
        <v>376.89</v>
      </c>
      <c r="I165" s="79" t="s">
        <v>66</v>
      </c>
      <c r="J165" s="76">
        <f t="shared" si="11"/>
        <v>376.89</v>
      </c>
      <c r="K165" s="77">
        <v>16.09</v>
      </c>
      <c r="L165" s="79" t="s">
        <v>66</v>
      </c>
      <c r="M165" s="76">
        <f t="shared" si="21"/>
        <v>16.09</v>
      </c>
      <c r="N165" s="77">
        <v>8.27</v>
      </c>
      <c r="O165" s="79" t="s">
        <v>66</v>
      </c>
      <c r="P165" s="74">
        <f t="shared" si="20"/>
        <v>8.27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91">
        <v>8.0780000000000005E-2</v>
      </c>
      <c r="F166" s="92">
        <v>4.8470000000000002E-5</v>
      </c>
      <c r="G166" s="88">
        <f t="shared" si="16"/>
        <v>8.0828469999999999E-2</v>
      </c>
      <c r="H166" s="77">
        <v>461.45</v>
      </c>
      <c r="I166" s="79" t="s">
        <v>66</v>
      </c>
      <c r="J166" s="76">
        <f t="shared" si="11"/>
        <v>461.45</v>
      </c>
      <c r="K166" s="77">
        <v>20.18</v>
      </c>
      <c r="L166" s="79" t="s">
        <v>66</v>
      </c>
      <c r="M166" s="76">
        <f t="shared" si="21"/>
        <v>20.18</v>
      </c>
      <c r="N166" s="77">
        <v>10</v>
      </c>
      <c r="O166" s="79" t="s">
        <v>66</v>
      </c>
      <c r="P166" s="74">
        <f t="shared" si="20"/>
        <v>10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91">
        <v>7.4389999999999998E-2</v>
      </c>
      <c r="F167" s="92">
        <v>4.409E-5</v>
      </c>
      <c r="G167" s="88">
        <f t="shared" si="16"/>
        <v>7.4434089999999994E-2</v>
      </c>
      <c r="H167" s="77">
        <v>553.70000000000005</v>
      </c>
      <c r="I167" s="79" t="s">
        <v>66</v>
      </c>
      <c r="J167" s="76">
        <f t="shared" si="11"/>
        <v>553.70000000000005</v>
      </c>
      <c r="K167" s="77">
        <v>24.18</v>
      </c>
      <c r="L167" s="79" t="s">
        <v>66</v>
      </c>
      <c r="M167" s="76">
        <f t="shared" si="21"/>
        <v>24.18</v>
      </c>
      <c r="N167" s="77">
        <v>11.87</v>
      </c>
      <c r="O167" s="79" t="s">
        <v>66</v>
      </c>
      <c r="P167" s="74">
        <f t="shared" si="20"/>
        <v>11.87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91">
        <v>6.9019999999999998E-2</v>
      </c>
      <c r="F168" s="92">
        <v>4.0469999999999997E-5</v>
      </c>
      <c r="G168" s="88">
        <f t="shared" si="16"/>
        <v>6.9060469999999999E-2</v>
      </c>
      <c r="H168" s="77">
        <v>653.5</v>
      </c>
      <c r="I168" s="79" t="s">
        <v>66</v>
      </c>
      <c r="J168" s="76">
        <f t="shared" si="11"/>
        <v>653.5</v>
      </c>
      <c r="K168" s="77">
        <v>28.15</v>
      </c>
      <c r="L168" s="79" t="s">
        <v>66</v>
      </c>
      <c r="M168" s="76">
        <f t="shared" si="21"/>
        <v>28.15</v>
      </c>
      <c r="N168" s="77">
        <v>13.89</v>
      </c>
      <c r="O168" s="79" t="s">
        <v>66</v>
      </c>
      <c r="P168" s="74">
        <f t="shared" si="20"/>
        <v>13.89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91">
        <v>6.4439999999999997E-2</v>
      </c>
      <c r="F169" s="92">
        <v>3.7410000000000003E-5</v>
      </c>
      <c r="G169" s="88">
        <f t="shared" si="16"/>
        <v>6.4477409999999999E-2</v>
      </c>
      <c r="H169" s="77">
        <v>760.73</v>
      </c>
      <c r="I169" s="79" t="s">
        <v>66</v>
      </c>
      <c r="J169" s="76">
        <f t="shared" si="11"/>
        <v>760.73</v>
      </c>
      <c r="K169" s="77">
        <v>32.14</v>
      </c>
      <c r="L169" s="79" t="s">
        <v>66</v>
      </c>
      <c r="M169" s="76">
        <f t="shared" si="21"/>
        <v>32.14</v>
      </c>
      <c r="N169" s="77">
        <v>16.04</v>
      </c>
      <c r="O169" s="79" t="s">
        <v>66</v>
      </c>
      <c r="P169" s="74">
        <f t="shared" si="20"/>
        <v>16.04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91">
        <v>6.0470000000000003E-2</v>
      </c>
      <c r="F170" s="92">
        <v>3.481E-5</v>
      </c>
      <c r="G170" s="88">
        <f t="shared" si="16"/>
        <v>6.0504810000000006E-2</v>
      </c>
      <c r="H170" s="77">
        <v>875.28</v>
      </c>
      <c r="I170" s="79" t="s">
        <v>66</v>
      </c>
      <c r="J170" s="76">
        <f t="shared" si="11"/>
        <v>875.28</v>
      </c>
      <c r="K170" s="77">
        <v>36.18</v>
      </c>
      <c r="L170" s="79" t="s">
        <v>66</v>
      </c>
      <c r="M170" s="76">
        <f t="shared" si="21"/>
        <v>36.18</v>
      </c>
      <c r="N170" s="77">
        <v>18.329999999999998</v>
      </c>
      <c r="O170" s="79" t="s">
        <v>66</v>
      </c>
      <c r="P170" s="74">
        <f t="shared" ref="P170:P175" si="22">N170</f>
        <v>18.329999999999998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91">
        <v>5.7009999999999998E-2</v>
      </c>
      <c r="F171" s="92">
        <v>3.256E-5</v>
      </c>
      <c r="G171" s="88">
        <f t="shared" si="16"/>
        <v>5.7042559999999999E-2</v>
      </c>
      <c r="H171" s="77">
        <v>997.06</v>
      </c>
      <c r="I171" s="79" t="s">
        <v>66</v>
      </c>
      <c r="J171" s="76">
        <f t="shared" si="11"/>
        <v>997.06</v>
      </c>
      <c r="K171" s="77">
        <v>40.26</v>
      </c>
      <c r="L171" s="79" t="s">
        <v>66</v>
      </c>
      <c r="M171" s="76">
        <f t="shared" si="21"/>
        <v>40.26</v>
      </c>
      <c r="N171" s="77">
        <v>20.75</v>
      </c>
      <c r="O171" s="79" t="s">
        <v>66</v>
      </c>
      <c r="P171" s="74">
        <f t="shared" si="22"/>
        <v>20.75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91">
        <v>5.3960000000000001E-2</v>
      </c>
      <c r="F172" s="92">
        <v>3.0589999999999997E-5</v>
      </c>
      <c r="G172" s="88">
        <f t="shared" si="16"/>
        <v>5.3990589999999998E-2</v>
      </c>
      <c r="H172" s="77">
        <v>1.1299999999999999</v>
      </c>
      <c r="I172" s="78" t="s">
        <v>12</v>
      </c>
      <c r="J172" s="76">
        <f t="shared" ref="J172:J176" si="23">H172*1000</f>
        <v>1130</v>
      </c>
      <c r="K172" s="77">
        <v>44.41</v>
      </c>
      <c r="L172" s="79" t="s">
        <v>66</v>
      </c>
      <c r="M172" s="76">
        <f t="shared" si="21"/>
        <v>44.41</v>
      </c>
      <c r="N172" s="77">
        <v>23.3</v>
      </c>
      <c r="O172" s="79" t="s">
        <v>66</v>
      </c>
      <c r="P172" s="74">
        <f t="shared" si="22"/>
        <v>23.3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91">
        <v>5.1249999999999997E-2</v>
      </c>
      <c r="F173" s="92">
        <v>2.8860000000000002E-5</v>
      </c>
      <c r="G173" s="88">
        <f t="shared" si="16"/>
        <v>5.1278859999999996E-2</v>
      </c>
      <c r="H173" s="77">
        <v>1.26</v>
      </c>
      <c r="I173" s="79" t="s">
        <v>12</v>
      </c>
      <c r="J173" s="76">
        <f t="shared" si="23"/>
        <v>1260</v>
      </c>
      <c r="K173" s="77">
        <v>48.62</v>
      </c>
      <c r="L173" s="79" t="s">
        <v>66</v>
      </c>
      <c r="M173" s="76">
        <f t="shared" si="21"/>
        <v>48.62</v>
      </c>
      <c r="N173" s="77">
        <v>25.99</v>
      </c>
      <c r="O173" s="79" t="s">
        <v>66</v>
      </c>
      <c r="P173" s="74">
        <f t="shared" si="22"/>
        <v>25.99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91">
        <v>4.8820000000000002E-2</v>
      </c>
      <c r="F174" s="92">
        <v>2.7319999999999999E-5</v>
      </c>
      <c r="G174" s="88">
        <f t="shared" si="16"/>
        <v>4.884732E-2</v>
      </c>
      <c r="H174" s="77">
        <v>1.4</v>
      </c>
      <c r="I174" s="79" t="s">
        <v>12</v>
      </c>
      <c r="J174" s="76">
        <f t="shared" si="23"/>
        <v>1400</v>
      </c>
      <c r="K174" s="77">
        <v>52.9</v>
      </c>
      <c r="L174" s="79" t="s">
        <v>66</v>
      </c>
      <c r="M174" s="76">
        <f t="shared" si="21"/>
        <v>52.9</v>
      </c>
      <c r="N174" s="77">
        <v>28.8</v>
      </c>
      <c r="O174" s="79" t="s">
        <v>66</v>
      </c>
      <c r="P174" s="74">
        <f t="shared" si="22"/>
        <v>28.8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91">
        <v>4.6629999999999998E-2</v>
      </c>
      <c r="F175" s="92">
        <v>2.5939999999999999E-5</v>
      </c>
      <c r="G175" s="88">
        <f t="shared" si="16"/>
        <v>4.665594E-2</v>
      </c>
      <c r="H175" s="77">
        <v>1.55</v>
      </c>
      <c r="I175" s="79" t="s">
        <v>12</v>
      </c>
      <c r="J175" s="76">
        <f t="shared" si="23"/>
        <v>1550</v>
      </c>
      <c r="K175" s="77">
        <v>57.24</v>
      </c>
      <c r="L175" s="79" t="s">
        <v>66</v>
      </c>
      <c r="M175" s="76">
        <f t="shared" si="21"/>
        <v>57.24</v>
      </c>
      <c r="N175" s="77">
        <v>31.74</v>
      </c>
      <c r="O175" s="79" t="s">
        <v>66</v>
      </c>
      <c r="P175" s="74">
        <f t="shared" si="22"/>
        <v>31.74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91">
        <v>4.2840000000000003E-2</v>
      </c>
      <c r="F176" s="92">
        <v>2.3580000000000001E-5</v>
      </c>
      <c r="G176" s="88">
        <f t="shared" si="16"/>
        <v>4.2863580000000005E-2</v>
      </c>
      <c r="H176" s="77">
        <v>1.87</v>
      </c>
      <c r="I176" s="79" t="s">
        <v>12</v>
      </c>
      <c r="J176" s="76">
        <f t="shared" si="23"/>
        <v>1870</v>
      </c>
      <c r="K176" s="77">
        <v>73.45</v>
      </c>
      <c r="L176" s="79" t="s">
        <v>66</v>
      </c>
      <c r="M176" s="76">
        <f t="shared" si="21"/>
        <v>73.45</v>
      </c>
      <c r="N176" s="77">
        <v>38</v>
      </c>
      <c r="O176" s="79" t="s">
        <v>66</v>
      </c>
      <c r="P176" s="76">
        <f t="shared" ref="P176:P195" si="24">N176</f>
        <v>38</v>
      </c>
    </row>
    <row r="177" spans="1:16">
      <c r="A177" s="4"/>
      <c r="B177" s="89">
        <v>22.5</v>
      </c>
      <c r="C177" s="79" t="s">
        <v>65</v>
      </c>
      <c r="D177" s="74">
        <f t="shared" si="13"/>
        <v>11.25</v>
      </c>
      <c r="E177" s="91">
        <v>3.8949999999999999E-2</v>
      </c>
      <c r="F177" s="92">
        <v>2.1189999999999999E-5</v>
      </c>
      <c r="G177" s="88">
        <f t="shared" si="16"/>
        <v>3.8971189999999996E-2</v>
      </c>
      <c r="H177" s="77">
        <v>2.31</v>
      </c>
      <c r="I177" s="79" t="s">
        <v>12</v>
      </c>
      <c r="J177" s="76">
        <f t="shared" ref="J177:J184" si="25">H177*1000</f>
        <v>2310</v>
      </c>
      <c r="K177" s="77">
        <v>96.66</v>
      </c>
      <c r="L177" s="79" t="s">
        <v>66</v>
      </c>
      <c r="M177" s="76">
        <f t="shared" si="21"/>
        <v>96.66</v>
      </c>
      <c r="N177" s="77">
        <v>46.52</v>
      </c>
      <c r="O177" s="79" t="s">
        <v>66</v>
      </c>
      <c r="P177" s="76">
        <f t="shared" si="24"/>
        <v>46.52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91">
        <v>3.5770000000000003E-2</v>
      </c>
      <c r="F178" s="92">
        <v>1.9259999999999999E-5</v>
      </c>
      <c r="G178" s="88">
        <f t="shared" si="16"/>
        <v>3.5789260000000003E-2</v>
      </c>
      <c r="H178" s="77">
        <v>2.79</v>
      </c>
      <c r="I178" s="79" t="s">
        <v>12</v>
      </c>
      <c r="J178" s="76">
        <f t="shared" si="25"/>
        <v>2790</v>
      </c>
      <c r="K178" s="77">
        <v>118.66</v>
      </c>
      <c r="L178" s="79" t="s">
        <v>66</v>
      </c>
      <c r="M178" s="76">
        <f t="shared" si="21"/>
        <v>118.66</v>
      </c>
      <c r="N178" s="77">
        <v>55.79</v>
      </c>
      <c r="O178" s="79" t="s">
        <v>66</v>
      </c>
      <c r="P178" s="76">
        <f t="shared" si="24"/>
        <v>55.79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91">
        <v>3.3099999999999997E-2</v>
      </c>
      <c r="F179" s="92">
        <v>1.766E-5</v>
      </c>
      <c r="G179" s="88">
        <f t="shared" si="16"/>
        <v>3.311766E-2</v>
      </c>
      <c r="H179" s="77">
        <v>3.31</v>
      </c>
      <c r="I179" s="79" t="s">
        <v>12</v>
      </c>
      <c r="J179" s="76">
        <f t="shared" si="25"/>
        <v>3310</v>
      </c>
      <c r="K179" s="77">
        <v>140.25</v>
      </c>
      <c r="L179" s="79" t="s">
        <v>66</v>
      </c>
      <c r="M179" s="76">
        <f t="shared" si="21"/>
        <v>140.25</v>
      </c>
      <c r="N179" s="77">
        <v>65.8</v>
      </c>
      <c r="O179" s="79" t="s">
        <v>66</v>
      </c>
      <c r="P179" s="76">
        <f t="shared" si="24"/>
        <v>65.8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91">
        <v>3.0839999999999999E-2</v>
      </c>
      <c r="F180" s="92">
        <v>1.632E-5</v>
      </c>
      <c r="G180" s="88">
        <f t="shared" si="16"/>
        <v>3.085632E-2</v>
      </c>
      <c r="H180" s="77">
        <v>3.87</v>
      </c>
      <c r="I180" s="79" t="s">
        <v>12</v>
      </c>
      <c r="J180" s="76">
        <f t="shared" si="25"/>
        <v>3870</v>
      </c>
      <c r="K180" s="77">
        <v>161.77000000000001</v>
      </c>
      <c r="L180" s="79" t="s">
        <v>66</v>
      </c>
      <c r="M180" s="76">
        <f t="shared" si="21"/>
        <v>161.77000000000001</v>
      </c>
      <c r="N180" s="77">
        <v>76.53</v>
      </c>
      <c r="O180" s="79" t="s">
        <v>66</v>
      </c>
      <c r="P180" s="76">
        <f t="shared" si="24"/>
        <v>76.53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91">
        <v>2.8899999999999999E-2</v>
      </c>
      <c r="F181" s="92">
        <v>1.517E-5</v>
      </c>
      <c r="G181" s="88">
        <f t="shared" si="16"/>
        <v>2.8915169999999997E-2</v>
      </c>
      <c r="H181" s="77">
        <v>4.47</v>
      </c>
      <c r="I181" s="79" t="s">
        <v>12</v>
      </c>
      <c r="J181" s="76">
        <f t="shared" si="25"/>
        <v>4470</v>
      </c>
      <c r="K181" s="77">
        <v>183.38</v>
      </c>
      <c r="L181" s="79" t="s">
        <v>66</v>
      </c>
      <c r="M181" s="76">
        <f t="shared" si="21"/>
        <v>183.38</v>
      </c>
      <c r="N181" s="77">
        <v>87.96</v>
      </c>
      <c r="O181" s="79" t="s">
        <v>66</v>
      </c>
      <c r="P181" s="76">
        <f t="shared" si="24"/>
        <v>87.96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91">
        <v>2.7210000000000002E-2</v>
      </c>
      <c r="F182" s="92">
        <v>1.418E-5</v>
      </c>
      <c r="G182" s="88">
        <f t="shared" si="16"/>
        <v>2.7224180000000001E-2</v>
      </c>
      <c r="H182" s="77">
        <v>5.1100000000000003</v>
      </c>
      <c r="I182" s="79" t="s">
        <v>12</v>
      </c>
      <c r="J182" s="76">
        <f t="shared" si="25"/>
        <v>5110</v>
      </c>
      <c r="K182" s="77">
        <v>205.2</v>
      </c>
      <c r="L182" s="79" t="s">
        <v>66</v>
      </c>
      <c r="M182" s="76">
        <f t="shared" si="21"/>
        <v>205.2</v>
      </c>
      <c r="N182" s="77">
        <v>100.09</v>
      </c>
      <c r="O182" s="79" t="s">
        <v>66</v>
      </c>
      <c r="P182" s="76">
        <f t="shared" si="24"/>
        <v>100.09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91">
        <v>2.572E-2</v>
      </c>
      <c r="F183" s="92">
        <v>1.332E-5</v>
      </c>
      <c r="G183" s="88">
        <f t="shared" si="16"/>
        <v>2.573332E-2</v>
      </c>
      <c r="H183" s="77">
        <v>5.78</v>
      </c>
      <c r="I183" s="79" t="s">
        <v>12</v>
      </c>
      <c r="J183" s="76">
        <f t="shared" si="25"/>
        <v>5780</v>
      </c>
      <c r="K183" s="77">
        <v>227.28</v>
      </c>
      <c r="L183" s="79" t="s">
        <v>66</v>
      </c>
      <c r="M183" s="76">
        <f t="shared" si="21"/>
        <v>227.28</v>
      </c>
      <c r="N183" s="77">
        <v>112.9</v>
      </c>
      <c r="O183" s="79" t="s">
        <v>66</v>
      </c>
      <c r="P183" s="76">
        <f t="shared" si="24"/>
        <v>112.9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91">
        <v>2.4410000000000001E-2</v>
      </c>
      <c r="F184" s="92">
        <v>1.256E-5</v>
      </c>
      <c r="G184" s="88">
        <f t="shared" si="16"/>
        <v>2.4422559999999999E-2</v>
      </c>
      <c r="H184" s="77">
        <v>6.5</v>
      </c>
      <c r="I184" s="79" t="s">
        <v>12</v>
      </c>
      <c r="J184" s="76">
        <f t="shared" si="25"/>
        <v>6500</v>
      </c>
      <c r="K184" s="77">
        <v>249.66</v>
      </c>
      <c r="L184" s="79" t="s">
        <v>66</v>
      </c>
      <c r="M184" s="76">
        <f t="shared" si="21"/>
        <v>249.66</v>
      </c>
      <c r="N184" s="77">
        <v>126.39</v>
      </c>
      <c r="O184" s="79" t="s">
        <v>66</v>
      </c>
      <c r="P184" s="76">
        <f t="shared" si="24"/>
        <v>126.39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91">
        <v>2.2169999999999999E-2</v>
      </c>
      <c r="F185" s="92">
        <v>1.128E-5</v>
      </c>
      <c r="G185" s="88">
        <f t="shared" si="16"/>
        <v>2.2181279999999998E-2</v>
      </c>
      <c r="H185" s="77">
        <v>8.0299999999999994</v>
      </c>
      <c r="I185" s="79" t="s">
        <v>12</v>
      </c>
      <c r="J185" s="76">
        <f t="shared" ref="J185:J190" si="26">H185*1000</f>
        <v>8029.9999999999991</v>
      </c>
      <c r="K185" s="77">
        <v>332.89</v>
      </c>
      <c r="L185" s="79" t="s">
        <v>66</v>
      </c>
      <c r="M185" s="76">
        <f t="shared" si="21"/>
        <v>332.89</v>
      </c>
      <c r="N185" s="77">
        <v>155.36000000000001</v>
      </c>
      <c r="O185" s="79" t="s">
        <v>66</v>
      </c>
      <c r="P185" s="76">
        <f t="shared" si="24"/>
        <v>155.36000000000001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91">
        <v>2.035E-2</v>
      </c>
      <c r="F186" s="92">
        <v>1.024E-5</v>
      </c>
      <c r="G186" s="88">
        <f t="shared" si="16"/>
        <v>2.0360240000000002E-2</v>
      </c>
      <c r="H186" s="77">
        <v>9.7200000000000006</v>
      </c>
      <c r="I186" s="79" t="s">
        <v>12</v>
      </c>
      <c r="J186" s="76">
        <f t="shared" si="26"/>
        <v>9720</v>
      </c>
      <c r="K186" s="77">
        <v>411.21</v>
      </c>
      <c r="L186" s="79" t="s">
        <v>66</v>
      </c>
      <c r="M186" s="76">
        <f t="shared" si="21"/>
        <v>411.21</v>
      </c>
      <c r="N186" s="77">
        <v>186.91</v>
      </c>
      <c r="O186" s="79" t="s">
        <v>66</v>
      </c>
      <c r="P186" s="76">
        <f t="shared" si="24"/>
        <v>186.91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91">
        <v>1.883E-2</v>
      </c>
      <c r="F187" s="92">
        <v>9.3870000000000001E-6</v>
      </c>
      <c r="G187" s="88">
        <f t="shared" si="16"/>
        <v>1.8839386999999999E-2</v>
      </c>
      <c r="H187" s="77">
        <v>11.54</v>
      </c>
      <c r="I187" s="79" t="s">
        <v>12</v>
      </c>
      <c r="J187" s="76">
        <f t="shared" si="26"/>
        <v>11540</v>
      </c>
      <c r="K187" s="77">
        <v>487.7</v>
      </c>
      <c r="L187" s="79" t="s">
        <v>66</v>
      </c>
      <c r="M187" s="76">
        <f t="shared" si="21"/>
        <v>487.7</v>
      </c>
      <c r="N187" s="77">
        <v>220.98</v>
      </c>
      <c r="O187" s="79" t="s">
        <v>66</v>
      </c>
      <c r="P187" s="76">
        <f t="shared" si="24"/>
        <v>220.98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91">
        <v>1.755E-2</v>
      </c>
      <c r="F188" s="92">
        <v>8.6689999999999995E-6</v>
      </c>
      <c r="G188" s="88">
        <f t="shared" si="16"/>
        <v>1.7558668999999999E-2</v>
      </c>
      <c r="H188" s="77">
        <v>13.51</v>
      </c>
      <c r="I188" s="79" t="s">
        <v>12</v>
      </c>
      <c r="J188" s="80">
        <f t="shared" si="26"/>
        <v>13510</v>
      </c>
      <c r="K188" s="77">
        <v>563.70000000000005</v>
      </c>
      <c r="L188" s="79" t="s">
        <v>66</v>
      </c>
      <c r="M188" s="76">
        <f t="shared" si="21"/>
        <v>563.70000000000005</v>
      </c>
      <c r="N188" s="77">
        <v>257.51</v>
      </c>
      <c r="O188" s="79" t="s">
        <v>66</v>
      </c>
      <c r="P188" s="76">
        <f t="shared" si="24"/>
        <v>257.51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91">
        <v>1.6449999999999999E-2</v>
      </c>
      <c r="F189" s="92">
        <v>8.0560000000000005E-6</v>
      </c>
      <c r="G189" s="88">
        <f t="shared" si="16"/>
        <v>1.6458055999999999E-2</v>
      </c>
      <c r="H189" s="77">
        <v>15.62</v>
      </c>
      <c r="I189" s="79" t="s">
        <v>12</v>
      </c>
      <c r="J189" s="80">
        <f t="shared" si="26"/>
        <v>15620</v>
      </c>
      <c r="K189" s="77">
        <v>639.89</v>
      </c>
      <c r="L189" s="79" t="s">
        <v>66</v>
      </c>
      <c r="M189" s="76">
        <f t="shared" si="21"/>
        <v>639.89</v>
      </c>
      <c r="N189" s="77">
        <v>296.43</v>
      </c>
      <c r="O189" s="79" t="s">
        <v>66</v>
      </c>
      <c r="P189" s="76">
        <f t="shared" si="24"/>
        <v>296.43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91">
        <v>1.549E-2</v>
      </c>
      <c r="F190" s="92">
        <v>7.5270000000000001E-6</v>
      </c>
      <c r="G190" s="88">
        <f t="shared" si="16"/>
        <v>1.5497527000000001E-2</v>
      </c>
      <c r="H190" s="77">
        <v>17.86</v>
      </c>
      <c r="I190" s="79" t="s">
        <v>12</v>
      </c>
      <c r="J190" s="187">
        <f t="shared" si="26"/>
        <v>17860</v>
      </c>
      <c r="K190" s="77">
        <v>716.64</v>
      </c>
      <c r="L190" s="79" t="s">
        <v>66</v>
      </c>
      <c r="M190" s="76">
        <f t="shared" si="21"/>
        <v>716.64</v>
      </c>
      <c r="N190" s="77">
        <v>337.71</v>
      </c>
      <c r="O190" s="79" t="s">
        <v>66</v>
      </c>
      <c r="P190" s="76">
        <f t="shared" si="24"/>
        <v>337.71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91">
        <v>1.391E-2</v>
      </c>
      <c r="F191" s="92">
        <v>6.6599999999999998E-6</v>
      </c>
      <c r="G191" s="88">
        <f t="shared" si="16"/>
        <v>1.3916660000000001E-2</v>
      </c>
      <c r="H191" s="77">
        <v>22.73</v>
      </c>
      <c r="I191" s="79" t="s">
        <v>12</v>
      </c>
      <c r="J191" s="187">
        <f t="shared" ref="J191:J215" si="27">H191*1000</f>
        <v>22730</v>
      </c>
      <c r="K191" s="77">
        <v>999.08</v>
      </c>
      <c r="L191" s="79" t="s">
        <v>66</v>
      </c>
      <c r="M191" s="76">
        <f t="shared" si="21"/>
        <v>999.08</v>
      </c>
      <c r="N191" s="77">
        <v>427.13</v>
      </c>
      <c r="O191" s="79" t="s">
        <v>66</v>
      </c>
      <c r="P191" s="76">
        <f t="shared" si="24"/>
        <v>427.13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91">
        <v>1.2659999999999999E-2</v>
      </c>
      <c r="F192" s="92">
        <v>5.9780000000000002E-6</v>
      </c>
      <c r="G192" s="88">
        <f t="shared" si="16"/>
        <v>1.2665978E-2</v>
      </c>
      <c r="H192" s="77">
        <v>28.12</v>
      </c>
      <c r="I192" s="79" t="s">
        <v>12</v>
      </c>
      <c r="J192" s="187">
        <f t="shared" si="27"/>
        <v>28120</v>
      </c>
      <c r="K192" s="77">
        <v>1.26</v>
      </c>
      <c r="L192" s="78" t="s">
        <v>12</v>
      </c>
      <c r="M192" s="80">
        <f t="shared" ref="M192:M197" si="28">K192*1000</f>
        <v>1260</v>
      </c>
      <c r="N192" s="77">
        <v>525.4</v>
      </c>
      <c r="O192" s="79" t="s">
        <v>66</v>
      </c>
      <c r="P192" s="76">
        <f t="shared" si="24"/>
        <v>525.4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91">
        <v>1.1639999999999999E-2</v>
      </c>
      <c r="F193" s="92">
        <v>5.4269999999999999E-6</v>
      </c>
      <c r="G193" s="88">
        <f t="shared" si="16"/>
        <v>1.1645427E-2</v>
      </c>
      <c r="H193" s="77">
        <v>34.01</v>
      </c>
      <c r="I193" s="79" t="s">
        <v>12</v>
      </c>
      <c r="J193" s="187">
        <f t="shared" si="27"/>
        <v>34010</v>
      </c>
      <c r="K193" s="77">
        <v>1.52</v>
      </c>
      <c r="L193" s="79" t="s">
        <v>12</v>
      </c>
      <c r="M193" s="80">
        <f t="shared" si="28"/>
        <v>1520</v>
      </c>
      <c r="N193" s="77">
        <v>632.21</v>
      </c>
      <c r="O193" s="79" t="s">
        <v>66</v>
      </c>
      <c r="P193" s="76">
        <f t="shared" si="24"/>
        <v>632.21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91">
        <v>1.0789999999999999E-2</v>
      </c>
      <c r="F194" s="92">
        <v>4.972E-6</v>
      </c>
      <c r="G194" s="88">
        <f t="shared" si="16"/>
        <v>1.0794972E-2</v>
      </c>
      <c r="H194" s="77">
        <v>40.4</v>
      </c>
      <c r="I194" s="79" t="s">
        <v>12</v>
      </c>
      <c r="J194" s="187">
        <f t="shared" si="27"/>
        <v>40400</v>
      </c>
      <c r="K194" s="77">
        <v>1.77</v>
      </c>
      <c r="L194" s="79" t="s">
        <v>12</v>
      </c>
      <c r="M194" s="80">
        <f t="shared" si="28"/>
        <v>1770</v>
      </c>
      <c r="N194" s="77">
        <v>747.24</v>
      </c>
      <c r="O194" s="79" t="s">
        <v>66</v>
      </c>
      <c r="P194" s="76">
        <f t="shared" si="24"/>
        <v>747.24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91">
        <v>1.008E-2</v>
      </c>
      <c r="F195" s="92">
        <v>4.5889999999999996E-6</v>
      </c>
      <c r="G195" s="88">
        <f t="shared" si="16"/>
        <v>1.0084589E-2</v>
      </c>
      <c r="H195" s="77">
        <v>47.26</v>
      </c>
      <c r="I195" s="79" t="s">
        <v>12</v>
      </c>
      <c r="J195" s="187">
        <f t="shared" si="27"/>
        <v>47260</v>
      </c>
      <c r="K195" s="77">
        <v>2.0299999999999998</v>
      </c>
      <c r="L195" s="79" t="s">
        <v>12</v>
      </c>
      <c r="M195" s="80">
        <f t="shared" si="28"/>
        <v>2029.9999999999998</v>
      </c>
      <c r="N195" s="77">
        <v>870.22</v>
      </c>
      <c r="O195" s="79" t="s">
        <v>66</v>
      </c>
      <c r="P195" s="76">
        <f t="shared" si="24"/>
        <v>870.22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91">
        <v>9.4640000000000002E-3</v>
      </c>
      <c r="F196" s="92">
        <v>4.2629999999999997E-6</v>
      </c>
      <c r="G196" s="88">
        <f t="shared" si="16"/>
        <v>9.4682629999999993E-3</v>
      </c>
      <c r="H196" s="77">
        <v>54.58</v>
      </c>
      <c r="I196" s="79" t="s">
        <v>12</v>
      </c>
      <c r="J196" s="187">
        <f t="shared" si="27"/>
        <v>54580</v>
      </c>
      <c r="K196" s="77">
        <v>2.2799999999999998</v>
      </c>
      <c r="L196" s="79" t="s">
        <v>12</v>
      </c>
      <c r="M196" s="80">
        <f t="shared" si="28"/>
        <v>2280</v>
      </c>
      <c r="N196" s="77">
        <v>1</v>
      </c>
      <c r="O196" s="78" t="s">
        <v>12</v>
      </c>
      <c r="P196" s="187">
        <f t="shared" ref="P196:P200" si="29">N196*1000</f>
        <v>1000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91">
        <v>8.933E-3</v>
      </c>
      <c r="F197" s="92">
        <v>3.9820000000000002E-6</v>
      </c>
      <c r="G197" s="88">
        <f t="shared" si="16"/>
        <v>8.9369819999999996E-3</v>
      </c>
      <c r="H197" s="77">
        <v>62.36</v>
      </c>
      <c r="I197" s="79" t="s">
        <v>12</v>
      </c>
      <c r="J197" s="187">
        <f t="shared" si="27"/>
        <v>62360</v>
      </c>
      <c r="K197" s="77">
        <v>2.54</v>
      </c>
      <c r="L197" s="79" t="s">
        <v>12</v>
      </c>
      <c r="M197" s="80">
        <f t="shared" si="28"/>
        <v>2540</v>
      </c>
      <c r="N197" s="77">
        <v>1.1399999999999999</v>
      </c>
      <c r="O197" s="79" t="s">
        <v>12</v>
      </c>
      <c r="P197" s="187">
        <f t="shared" si="29"/>
        <v>1140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91">
        <v>8.4700000000000001E-3</v>
      </c>
      <c r="F198" s="92">
        <v>3.737E-6</v>
      </c>
      <c r="G198" s="88">
        <f t="shared" si="16"/>
        <v>8.4737370000000003E-3</v>
      </c>
      <c r="H198" s="77">
        <v>70.59</v>
      </c>
      <c r="I198" s="79" t="s">
        <v>12</v>
      </c>
      <c r="J198" s="187">
        <f t="shared" si="27"/>
        <v>70590</v>
      </c>
      <c r="K198" s="77">
        <v>2.8</v>
      </c>
      <c r="L198" s="79" t="s">
        <v>12</v>
      </c>
      <c r="M198" s="80">
        <f t="shared" ref="M198:M203" si="30">K198*1000</f>
        <v>2800</v>
      </c>
      <c r="N198" s="77">
        <v>1.28</v>
      </c>
      <c r="O198" s="79" t="s">
        <v>12</v>
      </c>
      <c r="P198" s="187">
        <f t="shared" si="29"/>
        <v>1280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91">
        <v>8.0599999999999995E-3</v>
      </c>
      <c r="F199" s="92">
        <v>3.5209999999999998E-6</v>
      </c>
      <c r="G199" s="88">
        <f t="shared" si="16"/>
        <v>8.0635209999999988E-3</v>
      </c>
      <c r="H199" s="77">
        <v>79.239999999999995</v>
      </c>
      <c r="I199" s="79" t="s">
        <v>12</v>
      </c>
      <c r="J199" s="187">
        <f t="shared" si="27"/>
        <v>79240</v>
      </c>
      <c r="K199" s="77">
        <v>3.07</v>
      </c>
      <c r="L199" s="79" t="s">
        <v>12</v>
      </c>
      <c r="M199" s="80">
        <f t="shared" si="30"/>
        <v>3070</v>
      </c>
      <c r="N199" s="77">
        <v>1.44</v>
      </c>
      <c r="O199" s="79" t="s">
        <v>12</v>
      </c>
      <c r="P199" s="187">
        <f t="shared" si="29"/>
        <v>1440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91">
        <v>7.6959999999999997E-3</v>
      </c>
      <c r="F200" s="92">
        <v>3.3299999999999999E-6</v>
      </c>
      <c r="G200" s="88">
        <f t="shared" si="16"/>
        <v>7.6993299999999999E-3</v>
      </c>
      <c r="H200" s="77">
        <v>88.33</v>
      </c>
      <c r="I200" s="79" t="s">
        <v>12</v>
      </c>
      <c r="J200" s="187">
        <f t="shared" si="27"/>
        <v>88330</v>
      </c>
      <c r="K200" s="77">
        <v>3.34</v>
      </c>
      <c r="L200" s="79" t="s">
        <v>12</v>
      </c>
      <c r="M200" s="80">
        <f t="shared" si="30"/>
        <v>3340</v>
      </c>
      <c r="N200" s="77">
        <v>1.6</v>
      </c>
      <c r="O200" s="79" t="s">
        <v>12</v>
      </c>
      <c r="P200" s="187">
        <f t="shared" si="29"/>
        <v>1600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91">
        <v>7.3699999999999998E-3</v>
      </c>
      <c r="F201" s="92">
        <v>3.1590000000000002E-6</v>
      </c>
      <c r="G201" s="88">
        <f t="shared" si="16"/>
        <v>7.3731589999999998E-3</v>
      </c>
      <c r="H201" s="77">
        <v>97.82</v>
      </c>
      <c r="I201" s="79" t="s">
        <v>12</v>
      </c>
      <c r="J201" s="187">
        <f t="shared" si="27"/>
        <v>97820</v>
      </c>
      <c r="K201" s="77">
        <v>3.61</v>
      </c>
      <c r="L201" s="79" t="s">
        <v>12</v>
      </c>
      <c r="M201" s="80">
        <f t="shared" si="30"/>
        <v>3610</v>
      </c>
      <c r="N201" s="77">
        <v>1.76</v>
      </c>
      <c r="O201" s="79" t="s">
        <v>12</v>
      </c>
      <c r="P201" s="187">
        <f t="shared" ref="P201:P203" si="31">N201*1000</f>
        <v>1760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91">
        <v>6.8100000000000001E-3</v>
      </c>
      <c r="F202" s="92">
        <v>2.8660000000000002E-6</v>
      </c>
      <c r="G202" s="88">
        <f t="shared" si="16"/>
        <v>6.8128659999999999E-3</v>
      </c>
      <c r="H202" s="77">
        <v>118.02</v>
      </c>
      <c r="I202" s="79" t="s">
        <v>12</v>
      </c>
      <c r="J202" s="187">
        <f t="shared" si="27"/>
        <v>118020</v>
      </c>
      <c r="K202" s="77">
        <v>4.62</v>
      </c>
      <c r="L202" s="79" t="s">
        <v>12</v>
      </c>
      <c r="M202" s="80">
        <f t="shared" si="30"/>
        <v>4620</v>
      </c>
      <c r="N202" s="77">
        <v>2.11</v>
      </c>
      <c r="O202" s="79" t="s">
        <v>12</v>
      </c>
      <c r="P202" s="187">
        <f t="shared" si="31"/>
        <v>2110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91">
        <v>6.2430000000000003E-3</v>
      </c>
      <c r="F203" s="92">
        <v>2.571E-6</v>
      </c>
      <c r="G203" s="88">
        <f t="shared" si="16"/>
        <v>6.2455710000000001E-3</v>
      </c>
      <c r="H203" s="77">
        <v>145.44999999999999</v>
      </c>
      <c r="I203" s="79" t="s">
        <v>12</v>
      </c>
      <c r="J203" s="187">
        <f t="shared" si="27"/>
        <v>145450</v>
      </c>
      <c r="K203" s="77">
        <v>6.06</v>
      </c>
      <c r="L203" s="79" t="s">
        <v>12</v>
      </c>
      <c r="M203" s="80">
        <f t="shared" si="30"/>
        <v>6060</v>
      </c>
      <c r="N203" s="77">
        <v>2.59</v>
      </c>
      <c r="O203" s="79" t="s">
        <v>12</v>
      </c>
      <c r="P203" s="187">
        <f t="shared" si="31"/>
        <v>2590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91">
        <v>5.7840000000000001E-3</v>
      </c>
      <c r="F204" s="92">
        <v>2.3319999999999999E-6</v>
      </c>
      <c r="G204" s="88">
        <f t="shared" si="16"/>
        <v>5.7863319999999999E-3</v>
      </c>
      <c r="H204" s="77">
        <v>175.21</v>
      </c>
      <c r="I204" s="79" t="s">
        <v>12</v>
      </c>
      <c r="J204" s="187">
        <f t="shared" si="27"/>
        <v>175210</v>
      </c>
      <c r="K204" s="77">
        <v>7.4</v>
      </c>
      <c r="L204" s="79" t="s">
        <v>12</v>
      </c>
      <c r="M204" s="80">
        <f t="shared" ref="M204:M206" si="32">K204*1000</f>
        <v>7400</v>
      </c>
      <c r="N204" s="77">
        <v>3.09</v>
      </c>
      <c r="O204" s="79" t="s">
        <v>12</v>
      </c>
      <c r="P204" s="187">
        <f t="shared" ref="P204:P216" si="33">N204*1000</f>
        <v>3090</v>
      </c>
    </row>
    <row r="205" spans="2:16">
      <c r="B205" s="89">
        <v>275</v>
      </c>
      <c r="C205" s="90" t="s">
        <v>65</v>
      </c>
      <c r="D205" s="74">
        <f t="shared" ref="D205:D218" si="34">B205/$C$5</f>
        <v>137.5</v>
      </c>
      <c r="E205" s="91">
        <v>5.4039999999999999E-3</v>
      </c>
      <c r="F205" s="92">
        <v>2.136E-6</v>
      </c>
      <c r="G205" s="88">
        <f t="shared" si="16"/>
        <v>5.4061359999999998E-3</v>
      </c>
      <c r="H205" s="77">
        <v>207.2</v>
      </c>
      <c r="I205" s="79" t="s">
        <v>12</v>
      </c>
      <c r="J205" s="187">
        <f t="shared" si="27"/>
        <v>207200</v>
      </c>
      <c r="K205" s="77">
        <v>8.6999999999999993</v>
      </c>
      <c r="L205" s="79" t="s">
        <v>12</v>
      </c>
      <c r="M205" s="80">
        <f t="shared" si="32"/>
        <v>8700</v>
      </c>
      <c r="N205" s="77">
        <v>3.64</v>
      </c>
      <c r="O205" s="79" t="s">
        <v>12</v>
      </c>
      <c r="P205" s="187">
        <f t="shared" si="33"/>
        <v>3640</v>
      </c>
    </row>
    <row r="206" spans="2:16">
      <c r="B206" s="89">
        <v>300</v>
      </c>
      <c r="C206" s="90" t="s">
        <v>65</v>
      </c>
      <c r="D206" s="74">
        <f t="shared" si="34"/>
        <v>150</v>
      </c>
      <c r="E206" s="91">
        <v>5.0850000000000001E-3</v>
      </c>
      <c r="F206" s="92">
        <v>1.9700000000000002E-6</v>
      </c>
      <c r="G206" s="88">
        <f t="shared" si="16"/>
        <v>5.0869699999999997E-3</v>
      </c>
      <c r="H206" s="77">
        <v>241.32</v>
      </c>
      <c r="I206" s="79" t="s">
        <v>12</v>
      </c>
      <c r="J206" s="187">
        <f t="shared" si="27"/>
        <v>241320</v>
      </c>
      <c r="K206" s="77">
        <v>9.9700000000000006</v>
      </c>
      <c r="L206" s="79" t="s">
        <v>12</v>
      </c>
      <c r="M206" s="80">
        <f t="shared" si="32"/>
        <v>9970</v>
      </c>
      <c r="N206" s="77">
        <v>4.21</v>
      </c>
      <c r="O206" s="79" t="s">
        <v>12</v>
      </c>
      <c r="P206" s="187">
        <f t="shared" si="33"/>
        <v>4210</v>
      </c>
    </row>
    <row r="207" spans="2:16">
      <c r="B207" s="89">
        <v>325</v>
      </c>
      <c r="C207" s="90" t="s">
        <v>65</v>
      </c>
      <c r="D207" s="74">
        <f t="shared" si="34"/>
        <v>162.5</v>
      </c>
      <c r="E207" s="91">
        <v>4.8129999999999996E-3</v>
      </c>
      <c r="F207" s="92">
        <v>1.8300000000000001E-6</v>
      </c>
      <c r="G207" s="88">
        <f t="shared" si="16"/>
        <v>4.81483E-3</v>
      </c>
      <c r="H207" s="77">
        <v>277.47000000000003</v>
      </c>
      <c r="I207" s="79" t="s">
        <v>12</v>
      </c>
      <c r="J207" s="187">
        <f t="shared" si="27"/>
        <v>277470</v>
      </c>
      <c r="K207" s="77">
        <v>11.24</v>
      </c>
      <c r="L207" s="79" t="s">
        <v>12</v>
      </c>
      <c r="M207" s="80">
        <f t="shared" ref="M207:M216" si="35">K207*1000</f>
        <v>11240</v>
      </c>
      <c r="N207" s="77">
        <v>4.8099999999999996</v>
      </c>
      <c r="O207" s="79" t="s">
        <v>12</v>
      </c>
      <c r="P207" s="187">
        <f t="shared" si="33"/>
        <v>4810</v>
      </c>
    </row>
    <row r="208" spans="2:16">
      <c r="B208" s="89">
        <v>350</v>
      </c>
      <c r="C208" s="90" t="s">
        <v>65</v>
      </c>
      <c r="D208" s="74">
        <f t="shared" si="34"/>
        <v>175</v>
      </c>
      <c r="E208" s="91">
        <v>4.5789999999999997E-3</v>
      </c>
      <c r="F208" s="92">
        <v>1.708E-6</v>
      </c>
      <c r="G208" s="88">
        <f t="shared" si="16"/>
        <v>4.5807079999999993E-3</v>
      </c>
      <c r="H208" s="77">
        <v>315.57</v>
      </c>
      <c r="I208" s="79" t="s">
        <v>12</v>
      </c>
      <c r="J208" s="187">
        <f t="shared" si="27"/>
        <v>315570</v>
      </c>
      <c r="K208" s="77">
        <v>12.49</v>
      </c>
      <c r="L208" s="79" t="s">
        <v>12</v>
      </c>
      <c r="M208" s="80">
        <f t="shared" si="35"/>
        <v>12490</v>
      </c>
      <c r="N208" s="77">
        <v>5.44</v>
      </c>
      <c r="O208" s="79" t="s">
        <v>12</v>
      </c>
      <c r="P208" s="187">
        <f t="shared" si="33"/>
        <v>5440</v>
      </c>
    </row>
    <row r="209" spans="2:16">
      <c r="B209" s="89">
        <v>375</v>
      </c>
      <c r="C209" s="90" t="s">
        <v>65</v>
      </c>
      <c r="D209" s="74">
        <f t="shared" si="34"/>
        <v>187.5</v>
      </c>
      <c r="E209" s="91">
        <v>4.3740000000000003E-3</v>
      </c>
      <c r="F209" s="92">
        <v>1.6029999999999999E-6</v>
      </c>
      <c r="G209" s="88">
        <f t="shared" si="16"/>
        <v>4.3756030000000005E-3</v>
      </c>
      <c r="H209" s="77">
        <v>355.53</v>
      </c>
      <c r="I209" s="79" t="s">
        <v>12</v>
      </c>
      <c r="J209" s="187">
        <f t="shared" si="27"/>
        <v>355530</v>
      </c>
      <c r="K209" s="77">
        <v>13.74</v>
      </c>
      <c r="L209" s="79" t="s">
        <v>12</v>
      </c>
      <c r="M209" s="80">
        <f t="shared" si="35"/>
        <v>13740</v>
      </c>
      <c r="N209" s="77">
        <v>6.09</v>
      </c>
      <c r="O209" s="79" t="s">
        <v>12</v>
      </c>
      <c r="P209" s="187">
        <f t="shared" si="33"/>
        <v>6090</v>
      </c>
    </row>
    <row r="210" spans="2:16">
      <c r="B210" s="89">
        <v>400</v>
      </c>
      <c r="C210" s="90" t="s">
        <v>65</v>
      </c>
      <c r="D210" s="74">
        <f t="shared" si="34"/>
        <v>200</v>
      </c>
      <c r="E210" s="91">
        <v>4.1939999999999998E-3</v>
      </c>
      <c r="F210" s="92">
        <v>1.5099999999999999E-6</v>
      </c>
      <c r="G210" s="88">
        <f t="shared" si="16"/>
        <v>4.1955099999999995E-3</v>
      </c>
      <c r="H210" s="77">
        <v>397.29</v>
      </c>
      <c r="I210" s="79" t="s">
        <v>12</v>
      </c>
      <c r="J210" s="187">
        <f t="shared" si="27"/>
        <v>397290</v>
      </c>
      <c r="K210" s="77">
        <v>14.99</v>
      </c>
      <c r="L210" s="79" t="s">
        <v>12</v>
      </c>
      <c r="M210" s="80">
        <f t="shared" si="35"/>
        <v>14990</v>
      </c>
      <c r="N210" s="77">
        <v>6.77</v>
      </c>
      <c r="O210" s="79" t="s">
        <v>12</v>
      </c>
      <c r="P210" s="187">
        <f t="shared" si="33"/>
        <v>6770</v>
      </c>
    </row>
    <row r="211" spans="2:16">
      <c r="B211" s="89">
        <v>450</v>
      </c>
      <c r="C211" s="90" t="s">
        <v>65</v>
      </c>
      <c r="D211" s="74">
        <f t="shared" si="34"/>
        <v>225</v>
      </c>
      <c r="E211" s="91">
        <v>3.8930000000000002E-3</v>
      </c>
      <c r="F211" s="92">
        <v>1.353E-6</v>
      </c>
      <c r="G211" s="88">
        <f t="shared" si="16"/>
        <v>3.8943530000000001E-3</v>
      </c>
      <c r="H211" s="77">
        <v>485.83</v>
      </c>
      <c r="I211" s="79" t="s">
        <v>12</v>
      </c>
      <c r="J211" s="187">
        <f t="shared" si="27"/>
        <v>485830</v>
      </c>
      <c r="K211" s="77">
        <v>19.600000000000001</v>
      </c>
      <c r="L211" s="79" t="s">
        <v>12</v>
      </c>
      <c r="M211" s="80">
        <f t="shared" si="35"/>
        <v>19600</v>
      </c>
      <c r="N211" s="77">
        <v>8.1999999999999993</v>
      </c>
      <c r="O211" s="79" t="s">
        <v>12</v>
      </c>
      <c r="P211" s="187">
        <f t="shared" si="33"/>
        <v>8200</v>
      </c>
    </row>
    <row r="212" spans="2:16">
      <c r="B212" s="89">
        <v>500</v>
      </c>
      <c r="C212" s="90" t="s">
        <v>65</v>
      </c>
      <c r="D212" s="74">
        <f t="shared" si="34"/>
        <v>250</v>
      </c>
      <c r="E212" s="91">
        <v>3.65E-3</v>
      </c>
      <c r="F212" s="92">
        <v>1.2270000000000001E-6</v>
      </c>
      <c r="G212" s="88">
        <f t="shared" si="16"/>
        <v>3.6512269999999999E-3</v>
      </c>
      <c r="H212" s="77">
        <v>580.73</v>
      </c>
      <c r="I212" s="79" t="s">
        <v>12</v>
      </c>
      <c r="J212" s="187">
        <f t="shared" si="27"/>
        <v>580730</v>
      </c>
      <c r="K212" s="77">
        <v>23.82</v>
      </c>
      <c r="L212" s="79" t="s">
        <v>12</v>
      </c>
      <c r="M212" s="80">
        <f t="shared" si="35"/>
        <v>23820</v>
      </c>
      <c r="N212" s="77">
        <v>9.7100000000000009</v>
      </c>
      <c r="O212" s="79" t="s">
        <v>12</v>
      </c>
      <c r="P212" s="187">
        <f t="shared" si="33"/>
        <v>9710</v>
      </c>
    </row>
    <row r="213" spans="2:16">
      <c r="B213" s="89">
        <v>550</v>
      </c>
      <c r="C213" s="90" t="s">
        <v>65</v>
      </c>
      <c r="D213" s="74">
        <f t="shared" si="34"/>
        <v>275</v>
      </c>
      <c r="E213" s="91">
        <v>3.4510000000000001E-3</v>
      </c>
      <c r="F213" s="92">
        <v>1.1230000000000001E-6</v>
      </c>
      <c r="G213" s="88">
        <f t="shared" ref="G213:G228" si="36">E213+F213</f>
        <v>3.4521230000000001E-3</v>
      </c>
      <c r="H213" s="77">
        <v>681.53</v>
      </c>
      <c r="I213" s="79" t="s">
        <v>12</v>
      </c>
      <c r="J213" s="187">
        <f t="shared" si="27"/>
        <v>681530</v>
      </c>
      <c r="K213" s="77">
        <v>27.83</v>
      </c>
      <c r="L213" s="79" t="s">
        <v>12</v>
      </c>
      <c r="M213" s="80">
        <f t="shared" si="35"/>
        <v>27830</v>
      </c>
      <c r="N213" s="77">
        <v>11.29</v>
      </c>
      <c r="O213" s="79" t="s">
        <v>12</v>
      </c>
      <c r="P213" s="187">
        <f t="shared" si="33"/>
        <v>11290</v>
      </c>
    </row>
    <row r="214" spans="2:16">
      <c r="B214" s="89">
        <v>600</v>
      </c>
      <c r="C214" s="90" t="s">
        <v>65</v>
      </c>
      <c r="D214" s="74">
        <f t="shared" si="34"/>
        <v>300</v>
      </c>
      <c r="E214" s="91">
        <v>3.284E-3</v>
      </c>
      <c r="F214" s="92">
        <v>1.0359999999999999E-6</v>
      </c>
      <c r="G214" s="88">
        <f t="shared" si="36"/>
        <v>3.2850359999999999E-3</v>
      </c>
      <c r="H214" s="77">
        <v>787.79</v>
      </c>
      <c r="I214" s="79" t="s">
        <v>12</v>
      </c>
      <c r="J214" s="187">
        <f t="shared" si="27"/>
        <v>787790</v>
      </c>
      <c r="K214" s="77">
        <v>31.69</v>
      </c>
      <c r="L214" s="79" t="s">
        <v>12</v>
      </c>
      <c r="M214" s="80">
        <f t="shared" si="35"/>
        <v>31690</v>
      </c>
      <c r="N214" s="77">
        <v>12.93</v>
      </c>
      <c r="O214" s="79" t="s">
        <v>12</v>
      </c>
      <c r="P214" s="187">
        <f t="shared" si="33"/>
        <v>12930</v>
      </c>
    </row>
    <row r="215" spans="2:16">
      <c r="B215" s="89">
        <v>650</v>
      </c>
      <c r="C215" s="90" t="s">
        <v>65</v>
      </c>
      <c r="D215" s="74">
        <f t="shared" si="34"/>
        <v>325</v>
      </c>
      <c r="E215" s="91">
        <v>3.143E-3</v>
      </c>
      <c r="F215" s="92">
        <v>9.6190000000000006E-7</v>
      </c>
      <c r="G215" s="88">
        <f t="shared" si="36"/>
        <v>3.1439619000000001E-3</v>
      </c>
      <c r="H215" s="77">
        <v>899.13</v>
      </c>
      <c r="I215" s="79" t="s">
        <v>12</v>
      </c>
      <c r="J215" s="187">
        <f t="shared" si="27"/>
        <v>899130</v>
      </c>
      <c r="K215" s="77">
        <v>35.46</v>
      </c>
      <c r="L215" s="79" t="s">
        <v>12</v>
      </c>
      <c r="M215" s="80">
        <f t="shared" si="35"/>
        <v>35460</v>
      </c>
      <c r="N215" s="77">
        <v>14.63</v>
      </c>
      <c r="O215" s="79" t="s">
        <v>12</v>
      </c>
      <c r="P215" s="187">
        <f t="shared" si="33"/>
        <v>14630</v>
      </c>
    </row>
    <row r="216" spans="2:16">
      <c r="B216" s="89">
        <v>700</v>
      </c>
      <c r="C216" s="90" t="s">
        <v>65</v>
      </c>
      <c r="D216" s="74">
        <f t="shared" si="34"/>
        <v>350</v>
      </c>
      <c r="E216" s="91">
        <v>3.0230000000000001E-3</v>
      </c>
      <c r="F216" s="92">
        <v>8.9780000000000001E-7</v>
      </c>
      <c r="G216" s="88">
        <f t="shared" si="36"/>
        <v>3.0238978000000001E-3</v>
      </c>
      <c r="H216" s="77">
        <v>1.02</v>
      </c>
      <c r="I216" s="78" t="s">
        <v>90</v>
      </c>
      <c r="J216" s="187">
        <f t="shared" ref="J216:J221" si="37">H216*1000000</f>
        <v>1020000</v>
      </c>
      <c r="K216" s="77">
        <v>39.15</v>
      </c>
      <c r="L216" s="79" t="s">
        <v>12</v>
      </c>
      <c r="M216" s="80">
        <f t="shared" si="35"/>
        <v>39150</v>
      </c>
      <c r="N216" s="77">
        <v>16.38</v>
      </c>
      <c r="O216" s="79" t="s">
        <v>12</v>
      </c>
      <c r="P216" s="187">
        <f t="shared" si="33"/>
        <v>16379.999999999998</v>
      </c>
    </row>
    <row r="217" spans="2:16">
      <c r="B217" s="89">
        <v>800</v>
      </c>
      <c r="C217" s="90" t="s">
        <v>65</v>
      </c>
      <c r="D217" s="74">
        <f t="shared" si="34"/>
        <v>400</v>
      </c>
      <c r="E217" s="91">
        <v>2.8270000000000001E-3</v>
      </c>
      <c r="F217" s="92">
        <v>7.9289999999999996E-7</v>
      </c>
      <c r="G217" s="88">
        <f t="shared" si="36"/>
        <v>2.8277929000000003E-3</v>
      </c>
      <c r="H217" s="77">
        <v>1.26</v>
      </c>
      <c r="I217" s="79" t="s">
        <v>90</v>
      </c>
      <c r="J217" s="187">
        <f t="shared" si="37"/>
        <v>1260000</v>
      </c>
      <c r="K217" s="77">
        <v>52.4</v>
      </c>
      <c r="L217" s="79" t="s">
        <v>12</v>
      </c>
      <c r="M217" s="80">
        <f>K217*1000</f>
        <v>52400</v>
      </c>
      <c r="N217" s="77">
        <v>20.010000000000002</v>
      </c>
      <c r="O217" s="79" t="s">
        <v>12</v>
      </c>
      <c r="P217" s="187">
        <f t="shared" ref="P217:P220" si="38">N217*1000</f>
        <v>20010</v>
      </c>
    </row>
    <row r="218" spans="2:16">
      <c r="B218" s="89">
        <v>900</v>
      </c>
      <c r="C218" s="90" t="s">
        <v>65</v>
      </c>
      <c r="D218" s="74">
        <f t="shared" si="34"/>
        <v>450</v>
      </c>
      <c r="E218" s="91">
        <v>2.6749999999999999E-3</v>
      </c>
      <c r="F218" s="92">
        <v>7.1060000000000002E-7</v>
      </c>
      <c r="G218" s="88">
        <f t="shared" si="36"/>
        <v>2.6757105999999998E-3</v>
      </c>
      <c r="H218" s="77">
        <v>1.52</v>
      </c>
      <c r="I218" s="79" t="s">
        <v>90</v>
      </c>
      <c r="J218" s="187">
        <f t="shared" si="37"/>
        <v>1520000</v>
      </c>
      <c r="K218" s="77">
        <v>64.16</v>
      </c>
      <c r="L218" s="79" t="s">
        <v>12</v>
      </c>
      <c r="M218" s="80">
        <f t="shared" ref="M218:M228" si="39">K218*1000</f>
        <v>64160</v>
      </c>
      <c r="N218" s="77">
        <v>23.77</v>
      </c>
      <c r="O218" s="79" t="s">
        <v>12</v>
      </c>
      <c r="P218" s="187">
        <f t="shared" si="38"/>
        <v>23770</v>
      </c>
    </row>
    <row r="219" spans="2:16">
      <c r="B219" s="89">
        <v>1</v>
      </c>
      <c r="C219" s="93" t="s">
        <v>67</v>
      </c>
      <c r="D219" s="74">
        <f t="shared" ref="D219:D228" si="40">B219*1000/$C$5</f>
        <v>500</v>
      </c>
      <c r="E219" s="91">
        <v>2.555E-3</v>
      </c>
      <c r="F219" s="92">
        <v>6.4420000000000001E-7</v>
      </c>
      <c r="G219" s="88">
        <f t="shared" si="36"/>
        <v>2.5556441999999998E-3</v>
      </c>
      <c r="H219" s="77">
        <v>1.79</v>
      </c>
      <c r="I219" s="79" t="s">
        <v>90</v>
      </c>
      <c r="J219" s="187">
        <f t="shared" si="37"/>
        <v>1790000</v>
      </c>
      <c r="K219" s="77">
        <v>75.069999999999993</v>
      </c>
      <c r="L219" s="79" t="s">
        <v>12</v>
      </c>
      <c r="M219" s="80">
        <f t="shared" si="39"/>
        <v>75070</v>
      </c>
      <c r="N219" s="77">
        <v>27.65</v>
      </c>
      <c r="O219" s="79" t="s">
        <v>12</v>
      </c>
      <c r="P219" s="187">
        <f t="shared" si="38"/>
        <v>27650</v>
      </c>
    </row>
    <row r="220" spans="2:16">
      <c r="B220" s="89">
        <v>1.1000000000000001</v>
      </c>
      <c r="C220" s="90" t="s">
        <v>67</v>
      </c>
      <c r="D220" s="74">
        <f t="shared" si="40"/>
        <v>550</v>
      </c>
      <c r="E220" s="91">
        <v>2.4580000000000001E-3</v>
      </c>
      <c r="F220" s="92">
        <v>5.8940000000000002E-7</v>
      </c>
      <c r="G220" s="88">
        <f t="shared" si="36"/>
        <v>2.4585894000000003E-3</v>
      </c>
      <c r="H220" s="77">
        <v>2.08</v>
      </c>
      <c r="I220" s="79" t="s">
        <v>90</v>
      </c>
      <c r="J220" s="187">
        <f t="shared" si="37"/>
        <v>2080000</v>
      </c>
      <c r="K220" s="77">
        <v>85.38</v>
      </c>
      <c r="L220" s="79" t="s">
        <v>12</v>
      </c>
      <c r="M220" s="80">
        <f t="shared" si="39"/>
        <v>85380</v>
      </c>
      <c r="N220" s="77">
        <v>31.6</v>
      </c>
      <c r="O220" s="79" t="s">
        <v>12</v>
      </c>
      <c r="P220" s="187">
        <f t="shared" si="38"/>
        <v>31600</v>
      </c>
    </row>
    <row r="221" spans="2:16">
      <c r="B221" s="89">
        <v>1.2</v>
      </c>
      <c r="C221" s="90" t="s">
        <v>67</v>
      </c>
      <c r="D221" s="74">
        <f t="shared" si="40"/>
        <v>600</v>
      </c>
      <c r="E221" s="91">
        <v>2.3779999999999999E-3</v>
      </c>
      <c r="F221" s="92">
        <v>5.4349999999999996E-7</v>
      </c>
      <c r="G221" s="88">
        <f t="shared" si="36"/>
        <v>2.3785435000000001E-3</v>
      </c>
      <c r="H221" s="77">
        <v>2.38</v>
      </c>
      <c r="I221" s="79" t="s">
        <v>90</v>
      </c>
      <c r="J221" s="187">
        <f t="shared" si="37"/>
        <v>2380000</v>
      </c>
      <c r="K221" s="77">
        <v>95.23</v>
      </c>
      <c r="L221" s="79" t="s">
        <v>12</v>
      </c>
      <c r="M221" s="80">
        <f t="shared" si="39"/>
        <v>95230</v>
      </c>
      <c r="N221" s="77">
        <v>35.61</v>
      </c>
      <c r="O221" s="79" t="s">
        <v>12</v>
      </c>
      <c r="P221" s="187">
        <f>N221*1000</f>
        <v>35610</v>
      </c>
    </row>
    <row r="222" spans="2:16">
      <c r="B222" s="89">
        <v>1.3</v>
      </c>
      <c r="C222" s="90" t="s">
        <v>67</v>
      </c>
      <c r="D222" s="74">
        <f t="shared" si="40"/>
        <v>650</v>
      </c>
      <c r="E222" s="91">
        <v>2.3110000000000001E-3</v>
      </c>
      <c r="F222" s="92">
        <v>5.0439999999999999E-7</v>
      </c>
      <c r="G222" s="88">
        <f t="shared" si="36"/>
        <v>2.3115044E-3</v>
      </c>
      <c r="H222" s="77">
        <v>2.68</v>
      </c>
      <c r="I222" s="79" t="s">
        <v>90</v>
      </c>
      <c r="J222" s="187">
        <f t="shared" ref="J222:J228" si="41">H222*1000000</f>
        <v>2680000</v>
      </c>
      <c r="K222" s="77">
        <v>104.7</v>
      </c>
      <c r="L222" s="79" t="s">
        <v>12</v>
      </c>
      <c r="M222" s="80">
        <f t="shared" si="39"/>
        <v>104700</v>
      </c>
      <c r="N222" s="77">
        <v>39.67</v>
      </c>
      <c r="O222" s="79" t="s">
        <v>12</v>
      </c>
      <c r="P222" s="187">
        <f t="shared" ref="P222:P228" si="42">N222*1000</f>
        <v>39670</v>
      </c>
    </row>
    <row r="223" spans="2:16">
      <c r="B223" s="89">
        <v>1.4</v>
      </c>
      <c r="C223" s="90" t="s">
        <v>67</v>
      </c>
      <c r="D223" s="74">
        <f t="shared" si="40"/>
        <v>700</v>
      </c>
      <c r="E223" s="91">
        <v>2.2550000000000001E-3</v>
      </c>
      <c r="F223" s="92">
        <v>4.707E-7</v>
      </c>
      <c r="G223" s="88">
        <f t="shared" si="36"/>
        <v>2.2554707000000001E-3</v>
      </c>
      <c r="H223" s="77">
        <v>2.99</v>
      </c>
      <c r="I223" s="79" t="s">
        <v>90</v>
      </c>
      <c r="J223" s="187">
        <f t="shared" si="41"/>
        <v>2990000</v>
      </c>
      <c r="K223" s="77">
        <v>113.85</v>
      </c>
      <c r="L223" s="79" t="s">
        <v>12</v>
      </c>
      <c r="M223" s="80">
        <f t="shared" si="39"/>
        <v>113850</v>
      </c>
      <c r="N223" s="77">
        <v>43.75</v>
      </c>
      <c r="O223" s="79" t="s">
        <v>12</v>
      </c>
      <c r="P223" s="187">
        <f t="shared" si="42"/>
        <v>43750</v>
      </c>
    </row>
    <row r="224" spans="2:16">
      <c r="B224" s="89">
        <v>1.5</v>
      </c>
      <c r="C224" s="90" t="s">
        <v>67</v>
      </c>
      <c r="D224" s="74">
        <f t="shared" si="40"/>
        <v>750</v>
      </c>
      <c r="E224" s="91">
        <v>2.2070000000000002E-3</v>
      </c>
      <c r="F224" s="92">
        <v>4.4140000000000002E-7</v>
      </c>
      <c r="G224" s="88">
        <f t="shared" si="36"/>
        <v>2.2074414000000002E-3</v>
      </c>
      <c r="H224" s="77">
        <v>3.31</v>
      </c>
      <c r="I224" s="79" t="s">
        <v>90</v>
      </c>
      <c r="J224" s="187">
        <f t="shared" si="41"/>
        <v>3310000</v>
      </c>
      <c r="K224" s="77">
        <v>122.7</v>
      </c>
      <c r="L224" s="79" t="s">
        <v>12</v>
      </c>
      <c r="M224" s="80">
        <f t="shared" si="39"/>
        <v>122700</v>
      </c>
      <c r="N224" s="77">
        <v>47.85</v>
      </c>
      <c r="O224" s="79" t="s">
        <v>12</v>
      </c>
      <c r="P224" s="187">
        <f t="shared" si="42"/>
        <v>47850</v>
      </c>
    </row>
    <row r="225" spans="1:16">
      <c r="B225" s="89">
        <v>1.6</v>
      </c>
      <c r="C225" s="90" t="s">
        <v>67</v>
      </c>
      <c r="D225" s="74">
        <f t="shared" si="40"/>
        <v>800</v>
      </c>
      <c r="E225" s="91">
        <v>2.166E-3</v>
      </c>
      <c r="F225" s="92">
        <v>4.1559999999999999E-7</v>
      </c>
      <c r="G225" s="88">
        <f t="shared" si="36"/>
        <v>2.1664155999999999E-3</v>
      </c>
      <c r="H225" s="77">
        <v>3.64</v>
      </c>
      <c r="I225" s="79" t="s">
        <v>90</v>
      </c>
      <c r="J225" s="187">
        <f t="shared" si="41"/>
        <v>3640000</v>
      </c>
      <c r="K225" s="77">
        <v>131.28</v>
      </c>
      <c r="L225" s="79" t="s">
        <v>12</v>
      </c>
      <c r="M225" s="80">
        <f t="shared" si="39"/>
        <v>131280</v>
      </c>
      <c r="N225" s="77">
        <v>51.96</v>
      </c>
      <c r="O225" s="79" t="s">
        <v>12</v>
      </c>
      <c r="P225" s="187">
        <f t="shared" si="42"/>
        <v>51960</v>
      </c>
    </row>
    <row r="226" spans="1:16">
      <c r="B226" s="89">
        <v>1.7</v>
      </c>
      <c r="C226" s="90" t="s">
        <v>67</v>
      </c>
      <c r="D226" s="74">
        <f t="shared" si="40"/>
        <v>850</v>
      </c>
      <c r="E226" s="91">
        <v>2.1310000000000001E-3</v>
      </c>
      <c r="F226" s="92">
        <v>3.9270000000000002E-7</v>
      </c>
      <c r="G226" s="88">
        <f t="shared" si="36"/>
        <v>2.1313927E-3</v>
      </c>
      <c r="H226" s="77">
        <v>3.98</v>
      </c>
      <c r="I226" s="79" t="s">
        <v>90</v>
      </c>
      <c r="J226" s="187">
        <f t="shared" si="41"/>
        <v>3980000</v>
      </c>
      <c r="K226" s="77">
        <v>139.63</v>
      </c>
      <c r="L226" s="79" t="s">
        <v>12</v>
      </c>
      <c r="M226" s="80">
        <f t="shared" si="39"/>
        <v>139630</v>
      </c>
      <c r="N226" s="77">
        <v>56.07</v>
      </c>
      <c r="O226" s="79" t="s">
        <v>12</v>
      </c>
      <c r="P226" s="187">
        <f t="shared" si="42"/>
        <v>56070</v>
      </c>
    </row>
    <row r="227" spans="1:16">
      <c r="B227" s="89">
        <v>1.8</v>
      </c>
      <c r="C227" s="90" t="s">
        <v>67</v>
      </c>
      <c r="D227" s="74">
        <f t="shared" si="40"/>
        <v>900</v>
      </c>
      <c r="E227" s="91">
        <v>2.0999999999999999E-3</v>
      </c>
      <c r="F227" s="92">
        <v>3.7230000000000002E-7</v>
      </c>
      <c r="G227" s="88">
        <f t="shared" si="36"/>
        <v>2.1003722999999998E-3</v>
      </c>
      <c r="H227" s="77">
        <v>4.3099999999999996</v>
      </c>
      <c r="I227" s="79" t="s">
        <v>90</v>
      </c>
      <c r="J227" s="187">
        <f t="shared" si="41"/>
        <v>4310000</v>
      </c>
      <c r="K227" s="77">
        <v>147.75</v>
      </c>
      <c r="L227" s="79" t="s">
        <v>12</v>
      </c>
      <c r="M227" s="80">
        <f t="shared" si="39"/>
        <v>147750</v>
      </c>
      <c r="N227" s="77">
        <v>60.16</v>
      </c>
      <c r="O227" s="79" t="s">
        <v>12</v>
      </c>
      <c r="P227" s="187">
        <f t="shared" si="42"/>
        <v>60160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40"/>
        <v>1000</v>
      </c>
      <c r="E228" s="91">
        <v>2.0500000000000002E-3</v>
      </c>
      <c r="F228" s="92">
        <v>3.3739999999999999E-7</v>
      </c>
      <c r="G228" s="88">
        <f t="shared" si="36"/>
        <v>2.0503374000000003E-3</v>
      </c>
      <c r="H228" s="77">
        <v>5</v>
      </c>
      <c r="I228" s="79" t="s">
        <v>90</v>
      </c>
      <c r="J228" s="187">
        <f t="shared" si="41"/>
        <v>5000000</v>
      </c>
      <c r="K228" s="77">
        <v>177.31</v>
      </c>
      <c r="L228" s="79" t="s">
        <v>12</v>
      </c>
      <c r="M228" s="80">
        <f t="shared" si="39"/>
        <v>177310</v>
      </c>
      <c r="N228" s="77">
        <v>68.319999999999993</v>
      </c>
      <c r="O228" s="79" t="s">
        <v>12</v>
      </c>
      <c r="P228" s="187">
        <f t="shared" si="42"/>
        <v>68320</v>
      </c>
    </row>
    <row r="229" spans="1:16">
      <c r="J229" s="189"/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B20" sqref="B20:D22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srim2H_EJ212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0.02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2000000</v>
      </c>
      <c r="E13" s="21" t="s">
        <v>82</v>
      </c>
      <c r="F13" s="49"/>
      <c r="G13" s="50"/>
      <c r="H13" s="50"/>
      <c r="I13" s="51"/>
      <c r="J13" s="4">
        <v>8</v>
      </c>
      <c r="K13" s="52">
        <v>2.6968999999999999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210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2" t="s">
        <v>59</v>
      </c>
      <c r="F18" s="193"/>
      <c r="G18" s="194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19.9999</v>
      </c>
      <c r="C20" s="85" t="s">
        <v>107</v>
      </c>
      <c r="D20" s="119">
        <f>B20/1000000/$C$5</f>
        <v>9.9999500000000007E-6</v>
      </c>
      <c r="E20" s="86">
        <v>1.7840000000000002E-2</v>
      </c>
      <c r="F20" s="87">
        <v>7.9469999999999999E-2</v>
      </c>
      <c r="G20" s="88">
        <f>E20+F20</f>
        <v>9.7310000000000008E-2</v>
      </c>
      <c r="H20" s="84">
        <v>11</v>
      </c>
      <c r="I20" s="85" t="s">
        <v>64</v>
      </c>
      <c r="J20" s="97">
        <f>H20/1000/10</f>
        <v>1.0999999999999998E-3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22.4999</v>
      </c>
      <c r="C21" s="90" t="s">
        <v>107</v>
      </c>
      <c r="D21" s="120">
        <f t="shared" ref="D21:D63" si="2">B21/1000000/$C$5</f>
        <v>1.1249950000000001E-5</v>
      </c>
      <c r="E21" s="91">
        <v>1.8929999999999999E-2</v>
      </c>
      <c r="F21" s="92">
        <v>8.1369999999999998E-2</v>
      </c>
      <c r="G21" s="88">
        <f t="shared" ref="G21:G84" si="3">E21+F21</f>
        <v>0.1003</v>
      </c>
      <c r="H21" s="89">
        <v>12</v>
      </c>
      <c r="I21" s="90" t="s">
        <v>64</v>
      </c>
      <c r="J21" s="74">
        <f t="shared" ref="J21:J84" si="4">H21/1000/10</f>
        <v>1.2000000000000001E-3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24.9999</v>
      </c>
      <c r="C22" s="90" t="s">
        <v>107</v>
      </c>
      <c r="D22" s="120">
        <f t="shared" si="2"/>
        <v>1.249995E-5</v>
      </c>
      <c r="E22" s="91">
        <v>1.9949999999999999E-2</v>
      </c>
      <c r="F22" s="92">
        <v>8.3000000000000004E-2</v>
      </c>
      <c r="G22" s="88">
        <f t="shared" si="3"/>
        <v>0.10295</v>
      </c>
      <c r="H22" s="89">
        <v>13</v>
      </c>
      <c r="I22" s="90" t="s">
        <v>64</v>
      </c>
      <c r="J22" s="74">
        <f t="shared" si="4"/>
        <v>1.2999999999999999E-3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27.4999</v>
      </c>
      <c r="C23" s="90" t="s">
        <v>107</v>
      </c>
      <c r="D23" s="120">
        <f t="shared" si="2"/>
        <v>1.374995E-5</v>
      </c>
      <c r="E23" s="91">
        <v>2.0920000000000001E-2</v>
      </c>
      <c r="F23" s="92">
        <v>8.4409999999999999E-2</v>
      </c>
      <c r="G23" s="88">
        <f t="shared" si="3"/>
        <v>0.10533000000000001</v>
      </c>
      <c r="H23" s="89">
        <v>14</v>
      </c>
      <c r="I23" s="90" t="s">
        <v>64</v>
      </c>
      <c r="J23" s="74">
        <f t="shared" si="4"/>
        <v>1.4E-3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29.9999</v>
      </c>
      <c r="C24" s="90" t="s">
        <v>107</v>
      </c>
      <c r="D24" s="120">
        <f t="shared" si="2"/>
        <v>1.499995E-5</v>
      </c>
      <c r="E24" s="91">
        <v>2.1850000000000001E-2</v>
      </c>
      <c r="F24" s="92">
        <v>8.5639999999999994E-2</v>
      </c>
      <c r="G24" s="88">
        <f t="shared" si="3"/>
        <v>0.10749</v>
      </c>
      <c r="H24" s="89">
        <v>15</v>
      </c>
      <c r="I24" s="90" t="s">
        <v>64</v>
      </c>
      <c r="J24" s="74">
        <f t="shared" si="4"/>
        <v>1.5E-3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32.499899999999997</v>
      </c>
      <c r="C25" s="90" t="s">
        <v>107</v>
      </c>
      <c r="D25" s="120">
        <f t="shared" si="2"/>
        <v>1.6249949999999998E-5</v>
      </c>
      <c r="E25" s="91">
        <v>2.2749999999999999E-2</v>
      </c>
      <c r="F25" s="92">
        <v>8.6720000000000005E-2</v>
      </c>
      <c r="G25" s="88">
        <f t="shared" si="3"/>
        <v>0.10947000000000001</v>
      </c>
      <c r="H25" s="89">
        <v>16</v>
      </c>
      <c r="I25" s="90" t="s">
        <v>64</v>
      </c>
      <c r="J25" s="74">
        <f t="shared" si="4"/>
        <v>1.6000000000000001E-3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34.999899999999997</v>
      </c>
      <c r="C26" s="90" t="s">
        <v>107</v>
      </c>
      <c r="D26" s="120">
        <f t="shared" si="2"/>
        <v>1.7499949999999998E-5</v>
      </c>
      <c r="E26" s="91">
        <v>2.3599999999999999E-2</v>
      </c>
      <c r="F26" s="92">
        <v>8.7669999999999998E-2</v>
      </c>
      <c r="G26" s="88">
        <f t="shared" si="3"/>
        <v>0.11126999999999999</v>
      </c>
      <c r="H26" s="89">
        <v>17</v>
      </c>
      <c r="I26" s="90" t="s">
        <v>64</v>
      </c>
      <c r="J26" s="74">
        <f t="shared" si="4"/>
        <v>1.7000000000000001E-3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37.499899999999997</v>
      </c>
      <c r="C27" s="90" t="s">
        <v>107</v>
      </c>
      <c r="D27" s="120">
        <f t="shared" si="2"/>
        <v>1.8749949999999998E-5</v>
      </c>
      <c r="E27" s="91">
        <v>2.443E-2</v>
      </c>
      <c r="F27" s="92">
        <v>8.8510000000000005E-2</v>
      </c>
      <c r="G27" s="88">
        <f t="shared" si="3"/>
        <v>0.11294000000000001</v>
      </c>
      <c r="H27" s="89">
        <v>18</v>
      </c>
      <c r="I27" s="90" t="s">
        <v>64</v>
      </c>
      <c r="J27" s="74">
        <f t="shared" si="4"/>
        <v>1.8E-3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39.999899999999997</v>
      </c>
      <c r="C28" s="90" t="s">
        <v>107</v>
      </c>
      <c r="D28" s="120">
        <f t="shared" si="2"/>
        <v>1.9999949999999998E-5</v>
      </c>
      <c r="E28" s="91">
        <v>2.5229999999999999E-2</v>
      </c>
      <c r="F28" s="92">
        <v>8.9260000000000006E-2</v>
      </c>
      <c r="G28" s="88">
        <f t="shared" si="3"/>
        <v>0.11449000000000001</v>
      </c>
      <c r="H28" s="89">
        <v>18</v>
      </c>
      <c r="I28" s="90" t="s">
        <v>64</v>
      </c>
      <c r="J28" s="74">
        <f t="shared" si="4"/>
        <v>1.8E-3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44.999899999999997</v>
      </c>
      <c r="C29" s="90" t="s">
        <v>107</v>
      </c>
      <c r="D29" s="120">
        <f t="shared" si="2"/>
        <v>2.2499949999999998E-5</v>
      </c>
      <c r="E29" s="91">
        <v>2.6759999999999999E-2</v>
      </c>
      <c r="F29" s="92">
        <v>9.0509999999999993E-2</v>
      </c>
      <c r="G29" s="88">
        <f t="shared" si="3"/>
        <v>0.11726999999999999</v>
      </c>
      <c r="H29" s="89">
        <v>20</v>
      </c>
      <c r="I29" s="90" t="s">
        <v>64</v>
      </c>
      <c r="J29" s="74">
        <f t="shared" si="4"/>
        <v>2E-3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49.999899999999997</v>
      </c>
      <c r="C30" s="90" t="s">
        <v>107</v>
      </c>
      <c r="D30" s="118">
        <f t="shared" si="2"/>
        <v>2.4999949999999998E-5</v>
      </c>
      <c r="E30" s="91">
        <v>2.8209999999999999E-2</v>
      </c>
      <c r="F30" s="92">
        <v>9.1499999999999998E-2</v>
      </c>
      <c r="G30" s="88">
        <f t="shared" si="3"/>
        <v>0.11971</v>
      </c>
      <c r="H30" s="89">
        <v>22</v>
      </c>
      <c r="I30" s="90" t="s">
        <v>64</v>
      </c>
      <c r="J30" s="74">
        <f t="shared" si="4"/>
        <v>2.1999999999999997E-3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54.999899999999997</v>
      </c>
      <c r="C31" s="90" t="s">
        <v>107</v>
      </c>
      <c r="D31" s="118">
        <f t="shared" si="2"/>
        <v>2.7499949999999997E-5</v>
      </c>
      <c r="E31" s="91">
        <v>2.9590000000000002E-2</v>
      </c>
      <c r="F31" s="92">
        <v>9.2289999999999997E-2</v>
      </c>
      <c r="G31" s="88">
        <f t="shared" si="3"/>
        <v>0.12188</v>
      </c>
      <c r="H31" s="89">
        <v>24</v>
      </c>
      <c r="I31" s="90" t="s">
        <v>64</v>
      </c>
      <c r="J31" s="74">
        <f t="shared" si="4"/>
        <v>2.4000000000000002E-3</v>
      </c>
      <c r="K31" s="89">
        <v>20</v>
      </c>
      <c r="L31" s="90" t="s">
        <v>64</v>
      </c>
      <c r="M31" s="74">
        <f t="shared" si="0"/>
        <v>2E-3</v>
      </c>
      <c r="N31" s="89">
        <v>15</v>
      </c>
      <c r="O31" s="90" t="s">
        <v>64</v>
      </c>
      <c r="P31" s="74">
        <f t="shared" si="1"/>
        <v>1.5E-3</v>
      </c>
    </row>
    <row r="32" spans="1:16">
      <c r="B32" s="89">
        <v>59.999899999999997</v>
      </c>
      <c r="C32" s="90" t="s">
        <v>107</v>
      </c>
      <c r="D32" s="118">
        <f t="shared" si="2"/>
        <v>2.9999949999999997E-5</v>
      </c>
      <c r="E32" s="91">
        <v>3.09E-2</v>
      </c>
      <c r="F32" s="92">
        <v>9.2910000000000006E-2</v>
      </c>
      <c r="G32" s="88">
        <f t="shared" si="3"/>
        <v>0.12381</v>
      </c>
      <c r="H32" s="89">
        <v>25</v>
      </c>
      <c r="I32" s="90" t="s">
        <v>64</v>
      </c>
      <c r="J32" s="74">
        <f t="shared" si="4"/>
        <v>2.5000000000000001E-3</v>
      </c>
      <c r="K32" s="89">
        <v>21</v>
      </c>
      <c r="L32" s="90" t="s">
        <v>64</v>
      </c>
      <c r="M32" s="74">
        <f t="shared" si="0"/>
        <v>2.1000000000000003E-3</v>
      </c>
      <c r="N32" s="89">
        <v>16</v>
      </c>
      <c r="O32" s="90" t="s">
        <v>64</v>
      </c>
      <c r="P32" s="74">
        <f t="shared" si="1"/>
        <v>1.6000000000000001E-3</v>
      </c>
    </row>
    <row r="33" spans="2:16">
      <c r="B33" s="89">
        <v>64.999899999999997</v>
      </c>
      <c r="C33" s="90" t="s">
        <v>107</v>
      </c>
      <c r="D33" s="118">
        <f t="shared" si="2"/>
        <v>3.249995E-5</v>
      </c>
      <c r="E33" s="91">
        <v>3.2169999999999997E-2</v>
      </c>
      <c r="F33" s="92">
        <v>9.3399999999999997E-2</v>
      </c>
      <c r="G33" s="88">
        <f t="shared" si="3"/>
        <v>0.12556999999999999</v>
      </c>
      <c r="H33" s="89">
        <v>27</v>
      </c>
      <c r="I33" s="90" t="s">
        <v>64</v>
      </c>
      <c r="J33" s="74">
        <f t="shared" si="4"/>
        <v>2.7000000000000001E-3</v>
      </c>
      <c r="K33" s="89">
        <v>22</v>
      </c>
      <c r="L33" s="90" t="s">
        <v>64</v>
      </c>
      <c r="M33" s="74">
        <f t="shared" si="0"/>
        <v>2.1999999999999997E-3</v>
      </c>
      <c r="N33" s="89">
        <v>17</v>
      </c>
      <c r="O33" s="90" t="s">
        <v>64</v>
      </c>
      <c r="P33" s="74">
        <f t="shared" si="1"/>
        <v>1.7000000000000001E-3</v>
      </c>
    </row>
    <row r="34" spans="2:16">
      <c r="B34" s="89">
        <v>69.999899999999997</v>
      </c>
      <c r="C34" s="90" t="s">
        <v>107</v>
      </c>
      <c r="D34" s="118">
        <f t="shared" si="2"/>
        <v>3.499995E-5</v>
      </c>
      <c r="E34" s="91">
        <v>3.338E-2</v>
      </c>
      <c r="F34" s="92">
        <v>9.3780000000000002E-2</v>
      </c>
      <c r="G34" s="88">
        <f t="shared" si="3"/>
        <v>0.12716</v>
      </c>
      <c r="H34" s="89">
        <v>29</v>
      </c>
      <c r="I34" s="90" t="s">
        <v>64</v>
      </c>
      <c r="J34" s="74">
        <f t="shared" si="4"/>
        <v>2.9000000000000002E-3</v>
      </c>
      <c r="K34" s="89">
        <v>24</v>
      </c>
      <c r="L34" s="90" t="s">
        <v>64</v>
      </c>
      <c r="M34" s="74">
        <f t="shared" si="0"/>
        <v>2.4000000000000002E-3</v>
      </c>
      <c r="N34" s="89">
        <v>18</v>
      </c>
      <c r="O34" s="90" t="s">
        <v>64</v>
      </c>
      <c r="P34" s="74">
        <f t="shared" si="1"/>
        <v>1.8E-3</v>
      </c>
    </row>
    <row r="35" spans="2:16">
      <c r="B35" s="89">
        <v>79.999899999999997</v>
      </c>
      <c r="C35" s="90" t="s">
        <v>107</v>
      </c>
      <c r="D35" s="118">
        <f t="shared" si="2"/>
        <v>3.999995E-5</v>
      </c>
      <c r="E35" s="91">
        <v>3.569E-2</v>
      </c>
      <c r="F35" s="92">
        <v>9.4280000000000003E-2</v>
      </c>
      <c r="G35" s="88">
        <f t="shared" si="3"/>
        <v>0.12997</v>
      </c>
      <c r="H35" s="89">
        <v>32</v>
      </c>
      <c r="I35" s="90" t="s">
        <v>64</v>
      </c>
      <c r="J35" s="74">
        <f t="shared" si="4"/>
        <v>3.2000000000000002E-3</v>
      </c>
      <c r="K35" s="89">
        <v>26</v>
      </c>
      <c r="L35" s="90" t="s">
        <v>64</v>
      </c>
      <c r="M35" s="74">
        <f t="shared" si="0"/>
        <v>2.5999999999999999E-3</v>
      </c>
      <c r="N35" s="89">
        <v>20</v>
      </c>
      <c r="O35" s="90" t="s">
        <v>64</v>
      </c>
      <c r="P35" s="74">
        <f t="shared" si="1"/>
        <v>2E-3</v>
      </c>
    </row>
    <row r="36" spans="2:16">
      <c r="B36" s="89">
        <v>89.999899999999997</v>
      </c>
      <c r="C36" s="90" t="s">
        <v>107</v>
      </c>
      <c r="D36" s="118">
        <f t="shared" si="2"/>
        <v>4.4999949999999999E-5</v>
      </c>
      <c r="E36" s="91">
        <v>3.7850000000000002E-2</v>
      </c>
      <c r="F36" s="92">
        <v>9.4509999999999997E-2</v>
      </c>
      <c r="G36" s="88">
        <f t="shared" si="3"/>
        <v>0.13236000000000001</v>
      </c>
      <c r="H36" s="89">
        <v>35</v>
      </c>
      <c r="I36" s="90" t="s">
        <v>64</v>
      </c>
      <c r="J36" s="74">
        <f t="shared" si="4"/>
        <v>3.5000000000000005E-3</v>
      </c>
      <c r="K36" s="89">
        <v>29</v>
      </c>
      <c r="L36" s="90" t="s">
        <v>64</v>
      </c>
      <c r="M36" s="74">
        <f t="shared" si="0"/>
        <v>2.9000000000000002E-3</v>
      </c>
      <c r="N36" s="89">
        <v>21</v>
      </c>
      <c r="O36" s="90" t="s">
        <v>64</v>
      </c>
      <c r="P36" s="74">
        <f t="shared" si="1"/>
        <v>2.1000000000000003E-3</v>
      </c>
    </row>
    <row r="37" spans="2:16">
      <c r="B37" s="89">
        <v>99.999899999999997</v>
      </c>
      <c r="C37" s="90" t="s">
        <v>107</v>
      </c>
      <c r="D37" s="118">
        <f t="shared" si="2"/>
        <v>4.9999949999999999E-5</v>
      </c>
      <c r="E37" s="91">
        <v>3.9899999999999998E-2</v>
      </c>
      <c r="F37" s="92">
        <v>9.4539999999999999E-2</v>
      </c>
      <c r="G37" s="88">
        <f t="shared" si="3"/>
        <v>0.13444</v>
      </c>
      <c r="H37" s="89">
        <v>38</v>
      </c>
      <c r="I37" s="90" t="s">
        <v>64</v>
      </c>
      <c r="J37" s="74">
        <f t="shared" si="4"/>
        <v>3.8E-3</v>
      </c>
      <c r="K37" s="89">
        <v>31</v>
      </c>
      <c r="L37" s="90" t="s">
        <v>64</v>
      </c>
      <c r="M37" s="74">
        <f t="shared" si="0"/>
        <v>3.0999999999999999E-3</v>
      </c>
      <c r="N37" s="89">
        <v>23</v>
      </c>
      <c r="O37" s="90" t="s">
        <v>64</v>
      </c>
      <c r="P37" s="74">
        <f t="shared" si="1"/>
        <v>2.3E-3</v>
      </c>
    </row>
    <row r="38" spans="2:16">
      <c r="B38" s="89">
        <v>110</v>
      </c>
      <c r="C38" s="90" t="s">
        <v>107</v>
      </c>
      <c r="D38" s="118">
        <f t="shared" si="2"/>
        <v>5.5000000000000002E-5</v>
      </c>
      <c r="E38" s="91">
        <v>4.1849999999999998E-2</v>
      </c>
      <c r="F38" s="92">
        <v>9.443E-2</v>
      </c>
      <c r="G38" s="88">
        <f t="shared" si="3"/>
        <v>0.13628000000000001</v>
      </c>
      <c r="H38" s="89">
        <v>42</v>
      </c>
      <c r="I38" s="90" t="s">
        <v>64</v>
      </c>
      <c r="J38" s="74">
        <f t="shared" si="4"/>
        <v>4.2000000000000006E-3</v>
      </c>
      <c r="K38" s="89">
        <v>33</v>
      </c>
      <c r="L38" s="90" t="s">
        <v>64</v>
      </c>
      <c r="M38" s="74">
        <f t="shared" si="0"/>
        <v>3.3E-3</v>
      </c>
      <c r="N38" s="89">
        <v>25</v>
      </c>
      <c r="O38" s="90" t="s">
        <v>64</v>
      </c>
      <c r="P38" s="74">
        <f t="shared" si="1"/>
        <v>2.5000000000000001E-3</v>
      </c>
    </row>
    <row r="39" spans="2:16">
      <c r="B39" s="89">
        <v>120</v>
      </c>
      <c r="C39" s="90" t="s">
        <v>107</v>
      </c>
      <c r="D39" s="118">
        <f t="shared" si="2"/>
        <v>6.0000000000000002E-5</v>
      </c>
      <c r="E39" s="91">
        <v>4.3709999999999999E-2</v>
      </c>
      <c r="F39" s="92">
        <v>9.4210000000000002E-2</v>
      </c>
      <c r="G39" s="88">
        <f t="shared" si="3"/>
        <v>0.13791999999999999</v>
      </c>
      <c r="H39" s="89">
        <v>45</v>
      </c>
      <c r="I39" s="90" t="s">
        <v>64</v>
      </c>
      <c r="J39" s="74">
        <f t="shared" si="4"/>
        <v>4.4999999999999997E-3</v>
      </c>
      <c r="K39" s="89">
        <v>35</v>
      </c>
      <c r="L39" s="90" t="s">
        <v>64</v>
      </c>
      <c r="M39" s="74">
        <f t="shared" si="0"/>
        <v>3.5000000000000005E-3</v>
      </c>
      <c r="N39" s="89">
        <v>27</v>
      </c>
      <c r="O39" s="90" t="s">
        <v>64</v>
      </c>
      <c r="P39" s="74">
        <f t="shared" si="1"/>
        <v>2.7000000000000001E-3</v>
      </c>
    </row>
    <row r="40" spans="2:16">
      <c r="B40" s="89">
        <v>130</v>
      </c>
      <c r="C40" s="90" t="s">
        <v>107</v>
      </c>
      <c r="D40" s="118">
        <f t="shared" si="2"/>
        <v>6.4999999999999994E-5</v>
      </c>
      <c r="E40" s="91">
        <v>4.5490000000000003E-2</v>
      </c>
      <c r="F40" s="92">
        <v>9.3899999999999997E-2</v>
      </c>
      <c r="G40" s="88">
        <f t="shared" si="3"/>
        <v>0.13939000000000001</v>
      </c>
      <c r="H40" s="89">
        <v>48</v>
      </c>
      <c r="I40" s="90" t="s">
        <v>64</v>
      </c>
      <c r="J40" s="74">
        <f t="shared" si="4"/>
        <v>4.8000000000000004E-3</v>
      </c>
      <c r="K40" s="89">
        <v>38</v>
      </c>
      <c r="L40" s="90" t="s">
        <v>64</v>
      </c>
      <c r="M40" s="74">
        <f t="shared" si="0"/>
        <v>3.8E-3</v>
      </c>
      <c r="N40" s="89">
        <v>28</v>
      </c>
      <c r="O40" s="90" t="s">
        <v>64</v>
      </c>
      <c r="P40" s="74">
        <f t="shared" si="1"/>
        <v>2.8E-3</v>
      </c>
    </row>
    <row r="41" spans="2:16">
      <c r="B41" s="89">
        <v>139.999</v>
      </c>
      <c r="C41" s="90" t="s">
        <v>107</v>
      </c>
      <c r="D41" s="118">
        <f t="shared" si="2"/>
        <v>6.99995E-5</v>
      </c>
      <c r="E41" s="91">
        <v>4.7210000000000002E-2</v>
      </c>
      <c r="F41" s="92">
        <v>9.3530000000000002E-2</v>
      </c>
      <c r="G41" s="88">
        <f t="shared" si="3"/>
        <v>0.14074</v>
      </c>
      <c r="H41" s="89">
        <v>52</v>
      </c>
      <c r="I41" s="90" t="s">
        <v>64</v>
      </c>
      <c r="J41" s="74">
        <f t="shared" si="4"/>
        <v>5.1999999999999998E-3</v>
      </c>
      <c r="K41" s="89">
        <v>40</v>
      </c>
      <c r="L41" s="90" t="s">
        <v>64</v>
      </c>
      <c r="M41" s="74">
        <f t="shared" si="0"/>
        <v>4.0000000000000001E-3</v>
      </c>
      <c r="N41" s="89">
        <v>30</v>
      </c>
      <c r="O41" s="90" t="s">
        <v>64</v>
      </c>
      <c r="P41" s="74">
        <f t="shared" si="1"/>
        <v>3.0000000000000001E-3</v>
      </c>
    </row>
    <row r="42" spans="2:16">
      <c r="B42" s="89">
        <v>149.999</v>
      </c>
      <c r="C42" s="90" t="s">
        <v>107</v>
      </c>
      <c r="D42" s="118">
        <f t="shared" si="2"/>
        <v>7.4999499999999999E-5</v>
      </c>
      <c r="E42" s="91">
        <v>4.8860000000000001E-2</v>
      </c>
      <c r="F42" s="92">
        <v>9.3109999999999998E-2</v>
      </c>
      <c r="G42" s="88">
        <f t="shared" si="3"/>
        <v>0.14196999999999999</v>
      </c>
      <c r="H42" s="89">
        <v>55</v>
      </c>
      <c r="I42" s="90" t="s">
        <v>64</v>
      </c>
      <c r="J42" s="74">
        <f t="shared" si="4"/>
        <v>5.4999999999999997E-3</v>
      </c>
      <c r="K42" s="89">
        <v>42</v>
      </c>
      <c r="L42" s="90" t="s">
        <v>64</v>
      </c>
      <c r="M42" s="74">
        <f t="shared" si="0"/>
        <v>4.2000000000000006E-3</v>
      </c>
      <c r="N42" s="89">
        <v>32</v>
      </c>
      <c r="O42" s="90" t="s">
        <v>64</v>
      </c>
      <c r="P42" s="74">
        <f t="shared" si="1"/>
        <v>3.2000000000000002E-3</v>
      </c>
    </row>
    <row r="43" spans="2:16">
      <c r="B43" s="89">
        <v>159.999</v>
      </c>
      <c r="C43" s="90" t="s">
        <v>107</v>
      </c>
      <c r="D43" s="118">
        <f t="shared" si="2"/>
        <v>7.9999499999999999E-5</v>
      </c>
      <c r="E43" s="91">
        <v>5.0470000000000001E-2</v>
      </c>
      <c r="F43" s="92">
        <v>9.2649999999999996E-2</v>
      </c>
      <c r="G43" s="88">
        <f t="shared" si="3"/>
        <v>0.14312</v>
      </c>
      <c r="H43" s="89">
        <v>58</v>
      </c>
      <c r="I43" s="90" t="s">
        <v>64</v>
      </c>
      <c r="J43" s="74">
        <f t="shared" si="4"/>
        <v>5.8000000000000005E-3</v>
      </c>
      <c r="K43" s="89">
        <v>44</v>
      </c>
      <c r="L43" s="90" t="s">
        <v>64</v>
      </c>
      <c r="M43" s="74">
        <f t="shared" si="0"/>
        <v>4.3999999999999994E-3</v>
      </c>
      <c r="N43" s="89">
        <v>34</v>
      </c>
      <c r="O43" s="90" t="s">
        <v>64</v>
      </c>
      <c r="P43" s="74">
        <f t="shared" si="1"/>
        <v>3.4000000000000002E-3</v>
      </c>
    </row>
    <row r="44" spans="2:16">
      <c r="B44" s="89">
        <v>169.999</v>
      </c>
      <c r="C44" s="90" t="s">
        <v>107</v>
      </c>
      <c r="D44" s="118">
        <f t="shared" si="2"/>
        <v>8.4999499999999998E-5</v>
      </c>
      <c r="E44" s="91">
        <v>5.2019999999999997E-2</v>
      </c>
      <c r="F44" s="92">
        <v>9.2160000000000006E-2</v>
      </c>
      <c r="G44" s="88">
        <f t="shared" si="3"/>
        <v>0.14418</v>
      </c>
      <c r="H44" s="89">
        <v>61</v>
      </c>
      <c r="I44" s="90" t="s">
        <v>64</v>
      </c>
      <c r="J44" s="74">
        <f t="shared" si="4"/>
        <v>6.0999999999999995E-3</v>
      </c>
      <c r="K44" s="89">
        <v>46</v>
      </c>
      <c r="L44" s="90" t="s">
        <v>64</v>
      </c>
      <c r="M44" s="74">
        <f t="shared" si="0"/>
        <v>4.5999999999999999E-3</v>
      </c>
      <c r="N44" s="89">
        <v>35</v>
      </c>
      <c r="O44" s="90" t="s">
        <v>64</v>
      </c>
      <c r="P44" s="74">
        <f t="shared" si="1"/>
        <v>3.5000000000000005E-3</v>
      </c>
    </row>
    <row r="45" spans="2:16">
      <c r="B45" s="89">
        <v>179.999</v>
      </c>
      <c r="C45" s="90" t="s">
        <v>107</v>
      </c>
      <c r="D45" s="118">
        <f t="shared" si="2"/>
        <v>8.9999499999999998E-5</v>
      </c>
      <c r="E45" s="91">
        <v>5.3530000000000001E-2</v>
      </c>
      <c r="F45" s="92">
        <v>9.1649999999999995E-2</v>
      </c>
      <c r="G45" s="88">
        <f t="shared" si="3"/>
        <v>0.14518</v>
      </c>
      <c r="H45" s="89">
        <v>64</v>
      </c>
      <c r="I45" s="90" t="s">
        <v>64</v>
      </c>
      <c r="J45" s="74">
        <f t="shared" si="4"/>
        <v>6.4000000000000003E-3</v>
      </c>
      <c r="K45" s="89">
        <v>49</v>
      </c>
      <c r="L45" s="90" t="s">
        <v>64</v>
      </c>
      <c r="M45" s="74">
        <f t="shared" si="0"/>
        <v>4.8999999999999998E-3</v>
      </c>
      <c r="N45" s="89">
        <v>37</v>
      </c>
      <c r="O45" s="90" t="s">
        <v>64</v>
      </c>
      <c r="P45" s="74">
        <f t="shared" si="1"/>
        <v>3.6999999999999997E-3</v>
      </c>
    </row>
    <row r="46" spans="2:16">
      <c r="B46" s="89">
        <v>199.999</v>
      </c>
      <c r="C46" s="90" t="s">
        <v>107</v>
      </c>
      <c r="D46" s="118">
        <f t="shared" si="2"/>
        <v>9.9999499999999997E-5</v>
      </c>
      <c r="E46" s="91">
        <v>5.6419999999999998E-2</v>
      </c>
      <c r="F46" s="92">
        <v>9.0579999999999994E-2</v>
      </c>
      <c r="G46" s="88">
        <f t="shared" si="3"/>
        <v>0.14699999999999999</v>
      </c>
      <c r="H46" s="89">
        <v>71</v>
      </c>
      <c r="I46" s="90" t="s">
        <v>64</v>
      </c>
      <c r="J46" s="74">
        <f t="shared" si="4"/>
        <v>7.0999999999999995E-3</v>
      </c>
      <c r="K46" s="89">
        <v>53</v>
      </c>
      <c r="L46" s="90" t="s">
        <v>64</v>
      </c>
      <c r="M46" s="74">
        <f t="shared" si="0"/>
        <v>5.3E-3</v>
      </c>
      <c r="N46" s="89">
        <v>40</v>
      </c>
      <c r="O46" s="90" t="s">
        <v>64</v>
      </c>
      <c r="P46" s="74">
        <f t="shared" si="1"/>
        <v>4.0000000000000001E-3</v>
      </c>
    </row>
    <row r="47" spans="2:16">
      <c r="B47" s="89">
        <v>224.999</v>
      </c>
      <c r="C47" s="90" t="s">
        <v>107</v>
      </c>
      <c r="D47" s="118">
        <f t="shared" si="2"/>
        <v>1.124995E-4</v>
      </c>
      <c r="E47" s="91">
        <v>5.985E-2</v>
      </c>
      <c r="F47" s="92">
        <v>8.9190000000000005E-2</v>
      </c>
      <c r="G47" s="88">
        <f t="shared" si="3"/>
        <v>0.14904000000000001</v>
      </c>
      <c r="H47" s="89">
        <v>79</v>
      </c>
      <c r="I47" s="90" t="s">
        <v>64</v>
      </c>
      <c r="J47" s="74">
        <f t="shared" si="4"/>
        <v>7.9000000000000008E-3</v>
      </c>
      <c r="K47" s="89">
        <v>58</v>
      </c>
      <c r="L47" s="90" t="s">
        <v>64</v>
      </c>
      <c r="M47" s="74">
        <f t="shared" si="0"/>
        <v>5.8000000000000005E-3</v>
      </c>
      <c r="N47" s="89">
        <v>44</v>
      </c>
      <c r="O47" s="90" t="s">
        <v>64</v>
      </c>
      <c r="P47" s="74">
        <f t="shared" si="1"/>
        <v>4.3999999999999994E-3</v>
      </c>
    </row>
    <row r="48" spans="2:16">
      <c r="B48" s="89">
        <v>249.999</v>
      </c>
      <c r="C48" s="90" t="s">
        <v>107</v>
      </c>
      <c r="D48" s="118">
        <f t="shared" si="2"/>
        <v>1.2499949999999999E-4</v>
      </c>
      <c r="E48" s="91">
        <v>6.3079999999999997E-2</v>
      </c>
      <c r="F48" s="92">
        <v>8.7770000000000001E-2</v>
      </c>
      <c r="G48" s="88">
        <f t="shared" si="3"/>
        <v>0.15084999999999998</v>
      </c>
      <c r="H48" s="89">
        <v>87</v>
      </c>
      <c r="I48" s="90" t="s">
        <v>64</v>
      </c>
      <c r="J48" s="74">
        <f t="shared" si="4"/>
        <v>8.6999999999999994E-3</v>
      </c>
      <c r="K48" s="89">
        <v>63</v>
      </c>
      <c r="L48" s="90" t="s">
        <v>64</v>
      </c>
      <c r="M48" s="74">
        <f t="shared" si="0"/>
        <v>6.3E-3</v>
      </c>
      <c r="N48" s="89">
        <v>48</v>
      </c>
      <c r="O48" s="90" t="s">
        <v>64</v>
      </c>
      <c r="P48" s="74">
        <f t="shared" si="1"/>
        <v>4.8000000000000004E-3</v>
      </c>
    </row>
    <row r="49" spans="2:16">
      <c r="B49" s="89">
        <v>274.99900000000002</v>
      </c>
      <c r="C49" s="90" t="s">
        <v>107</v>
      </c>
      <c r="D49" s="118">
        <f t="shared" si="2"/>
        <v>1.374995E-4</v>
      </c>
      <c r="E49" s="91">
        <v>6.6159999999999997E-2</v>
      </c>
      <c r="F49" s="92">
        <v>8.6370000000000002E-2</v>
      </c>
      <c r="G49" s="88">
        <f t="shared" si="3"/>
        <v>0.15253</v>
      </c>
      <c r="H49" s="89">
        <v>95</v>
      </c>
      <c r="I49" s="90" t="s">
        <v>64</v>
      </c>
      <c r="J49" s="74">
        <f t="shared" si="4"/>
        <v>9.4999999999999998E-3</v>
      </c>
      <c r="K49" s="89">
        <v>68</v>
      </c>
      <c r="L49" s="90" t="s">
        <v>64</v>
      </c>
      <c r="M49" s="74">
        <f t="shared" si="0"/>
        <v>6.8000000000000005E-3</v>
      </c>
      <c r="N49" s="89">
        <v>52</v>
      </c>
      <c r="O49" s="90" t="s">
        <v>64</v>
      </c>
      <c r="P49" s="74">
        <f t="shared" si="1"/>
        <v>5.1999999999999998E-3</v>
      </c>
    </row>
    <row r="50" spans="2:16">
      <c r="B50" s="89">
        <v>299.99900000000002</v>
      </c>
      <c r="C50" s="90" t="s">
        <v>107</v>
      </c>
      <c r="D50" s="118">
        <f t="shared" si="2"/>
        <v>1.4999950000000001E-4</v>
      </c>
      <c r="E50" s="91">
        <v>6.9110000000000005E-2</v>
      </c>
      <c r="F50" s="92">
        <v>8.498E-2</v>
      </c>
      <c r="G50" s="88">
        <f t="shared" si="3"/>
        <v>0.15409</v>
      </c>
      <c r="H50" s="89">
        <v>104</v>
      </c>
      <c r="I50" s="90" t="s">
        <v>64</v>
      </c>
      <c r="J50" s="74">
        <f t="shared" si="4"/>
        <v>1.04E-2</v>
      </c>
      <c r="K50" s="89">
        <v>73</v>
      </c>
      <c r="L50" s="90" t="s">
        <v>64</v>
      </c>
      <c r="M50" s="74">
        <f t="shared" si="0"/>
        <v>7.2999999999999992E-3</v>
      </c>
      <c r="N50" s="89">
        <v>56</v>
      </c>
      <c r="O50" s="90" t="s">
        <v>64</v>
      </c>
      <c r="P50" s="74">
        <f t="shared" si="1"/>
        <v>5.5999999999999999E-3</v>
      </c>
    </row>
    <row r="51" spans="2:16">
      <c r="B51" s="89">
        <v>324.99900000000002</v>
      </c>
      <c r="C51" s="90" t="s">
        <v>107</v>
      </c>
      <c r="D51" s="118">
        <f t="shared" si="2"/>
        <v>1.6249950000000001E-4</v>
      </c>
      <c r="E51" s="91">
        <v>7.1929999999999994E-2</v>
      </c>
      <c r="F51" s="92">
        <v>8.3629999999999996E-2</v>
      </c>
      <c r="G51" s="88">
        <f t="shared" si="3"/>
        <v>0.15555999999999998</v>
      </c>
      <c r="H51" s="89">
        <v>112</v>
      </c>
      <c r="I51" s="90" t="s">
        <v>64</v>
      </c>
      <c r="J51" s="74">
        <f t="shared" si="4"/>
        <v>1.12E-2</v>
      </c>
      <c r="K51" s="89">
        <v>78</v>
      </c>
      <c r="L51" s="90" t="s">
        <v>64</v>
      </c>
      <c r="M51" s="74">
        <f t="shared" si="0"/>
        <v>7.7999999999999996E-3</v>
      </c>
      <c r="N51" s="89">
        <v>60</v>
      </c>
      <c r="O51" s="90" t="s">
        <v>64</v>
      </c>
      <c r="P51" s="74">
        <f t="shared" si="1"/>
        <v>6.0000000000000001E-3</v>
      </c>
    </row>
    <row r="52" spans="2:16">
      <c r="B52" s="89">
        <v>349.99900000000002</v>
      </c>
      <c r="C52" s="90" t="s">
        <v>107</v>
      </c>
      <c r="D52" s="118">
        <f t="shared" si="2"/>
        <v>1.7499950000000002E-4</v>
      </c>
      <c r="E52" s="91">
        <v>7.4639999999999998E-2</v>
      </c>
      <c r="F52" s="92">
        <v>8.2299999999999998E-2</v>
      </c>
      <c r="G52" s="88">
        <f t="shared" si="3"/>
        <v>0.15694</v>
      </c>
      <c r="H52" s="89">
        <v>120</v>
      </c>
      <c r="I52" s="90" t="s">
        <v>64</v>
      </c>
      <c r="J52" s="74">
        <f t="shared" si="4"/>
        <v>1.2E-2</v>
      </c>
      <c r="K52" s="89">
        <v>83</v>
      </c>
      <c r="L52" s="90" t="s">
        <v>64</v>
      </c>
      <c r="M52" s="74">
        <f t="shared" si="0"/>
        <v>8.3000000000000001E-3</v>
      </c>
      <c r="N52" s="89">
        <v>64</v>
      </c>
      <c r="O52" s="90" t="s">
        <v>64</v>
      </c>
      <c r="P52" s="74">
        <f t="shared" si="1"/>
        <v>6.4000000000000003E-3</v>
      </c>
    </row>
    <row r="53" spans="2:16">
      <c r="B53" s="89">
        <v>374.99900000000002</v>
      </c>
      <c r="C53" s="90" t="s">
        <v>107</v>
      </c>
      <c r="D53" s="118">
        <f t="shared" si="2"/>
        <v>1.8749950000000002E-4</v>
      </c>
      <c r="E53" s="91">
        <v>7.7259999999999995E-2</v>
      </c>
      <c r="F53" s="92">
        <v>8.1019999999999995E-2</v>
      </c>
      <c r="G53" s="88">
        <f t="shared" si="3"/>
        <v>0.15827999999999998</v>
      </c>
      <c r="H53" s="89">
        <v>128</v>
      </c>
      <c r="I53" s="90" t="s">
        <v>64</v>
      </c>
      <c r="J53" s="74">
        <f t="shared" si="4"/>
        <v>1.2800000000000001E-2</v>
      </c>
      <c r="K53" s="89">
        <v>88</v>
      </c>
      <c r="L53" s="90" t="s">
        <v>64</v>
      </c>
      <c r="M53" s="74">
        <f t="shared" si="0"/>
        <v>8.7999999999999988E-3</v>
      </c>
      <c r="N53" s="89">
        <v>67</v>
      </c>
      <c r="O53" s="90" t="s">
        <v>64</v>
      </c>
      <c r="P53" s="74">
        <f t="shared" si="1"/>
        <v>6.7000000000000002E-3</v>
      </c>
    </row>
    <row r="54" spans="2:16">
      <c r="B54" s="89">
        <v>399.99900000000002</v>
      </c>
      <c r="C54" s="90" t="s">
        <v>107</v>
      </c>
      <c r="D54" s="118">
        <f t="shared" si="2"/>
        <v>1.999995E-4</v>
      </c>
      <c r="E54" s="91">
        <v>7.9799999999999996E-2</v>
      </c>
      <c r="F54" s="92">
        <v>7.9769999999999994E-2</v>
      </c>
      <c r="G54" s="88">
        <f t="shared" si="3"/>
        <v>0.15956999999999999</v>
      </c>
      <c r="H54" s="89">
        <v>137</v>
      </c>
      <c r="I54" s="90" t="s">
        <v>64</v>
      </c>
      <c r="J54" s="74">
        <f t="shared" si="4"/>
        <v>1.37E-2</v>
      </c>
      <c r="K54" s="89">
        <v>92</v>
      </c>
      <c r="L54" s="90" t="s">
        <v>64</v>
      </c>
      <c r="M54" s="74">
        <f t="shared" si="0"/>
        <v>9.1999999999999998E-3</v>
      </c>
      <c r="N54" s="89">
        <v>71</v>
      </c>
      <c r="O54" s="90" t="s">
        <v>64</v>
      </c>
      <c r="P54" s="74">
        <f t="shared" si="1"/>
        <v>7.0999999999999995E-3</v>
      </c>
    </row>
    <row r="55" spans="2:16">
      <c r="B55" s="89">
        <v>449.99900000000002</v>
      </c>
      <c r="C55" s="90" t="s">
        <v>107</v>
      </c>
      <c r="D55" s="118">
        <f t="shared" si="2"/>
        <v>2.2499950000000001E-4</v>
      </c>
      <c r="E55" s="91">
        <v>8.4640000000000007E-2</v>
      </c>
      <c r="F55" s="92">
        <v>7.739E-2</v>
      </c>
      <c r="G55" s="88">
        <f t="shared" si="3"/>
        <v>0.16203000000000001</v>
      </c>
      <c r="H55" s="89">
        <v>153</v>
      </c>
      <c r="I55" s="90" t="s">
        <v>64</v>
      </c>
      <c r="J55" s="74">
        <f t="shared" si="4"/>
        <v>1.5299999999999999E-2</v>
      </c>
      <c r="K55" s="89">
        <v>101</v>
      </c>
      <c r="L55" s="90" t="s">
        <v>64</v>
      </c>
      <c r="M55" s="74">
        <f t="shared" si="0"/>
        <v>1.0100000000000001E-2</v>
      </c>
      <c r="N55" s="89">
        <v>79</v>
      </c>
      <c r="O55" s="90" t="s">
        <v>64</v>
      </c>
      <c r="P55" s="74">
        <f t="shared" si="1"/>
        <v>7.9000000000000008E-3</v>
      </c>
    </row>
    <row r="56" spans="2:16">
      <c r="B56" s="89">
        <v>499.99900000000002</v>
      </c>
      <c r="C56" s="90" t="s">
        <v>107</v>
      </c>
      <c r="D56" s="118">
        <f t="shared" si="2"/>
        <v>2.499995E-4</v>
      </c>
      <c r="E56" s="91">
        <v>8.9209999999999998E-2</v>
      </c>
      <c r="F56" s="92">
        <v>7.5160000000000005E-2</v>
      </c>
      <c r="G56" s="88">
        <f t="shared" si="3"/>
        <v>0.16437000000000002</v>
      </c>
      <c r="H56" s="89">
        <v>170</v>
      </c>
      <c r="I56" s="90" t="s">
        <v>64</v>
      </c>
      <c r="J56" s="74">
        <f t="shared" si="4"/>
        <v>1.7000000000000001E-2</v>
      </c>
      <c r="K56" s="89">
        <v>110</v>
      </c>
      <c r="L56" s="90" t="s">
        <v>64</v>
      </c>
      <c r="M56" s="74">
        <f t="shared" si="0"/>
        <v>1.0999999999999999E-2</v>
      </c>
      <c r="N56" s="89">
        <v>86</v>
      </c>
      <c r="O56" s="90" t="s">
        <v>64</v>
      </c>
      <c r="P56" s="74">
        <f t="shared" si="1"/>
        <v>8.6E-3</v>
      </c>
    </row>
    <row r="57" spans="2:16">
      <c r="B57" s="89">
        <v>549.99900000000002</v>
      </c>
      <c r="C57" s="90" t="s">
        <v>107</v>
      </c>
      <c r="D57" s="118">
        <f t="shared" si="2"/>
        <v>2.7499950000000001E-4</v>
      </c>
      <c r="E57" s="91">
        <v>9.357E-2</v>
      </c>
      <c r="F57" s="92">
        <v>7.3069999999999996E-2</v>
      </c>
      <c r="G57" s="88">
        <f t="shared" si="3"/>
        <v>0.16664000000000001</v>
      </c>
      <c r="H57" s="89">
        <v>187</v>
      </c>
      <c r="I57" s="90" t="s">
        <v>64</v>
      </c>
      <c r="J57" s="74">
        <f t="shared" si="4"/>
        <v>1.8700000000000001E-2</v>
      </c>
      <c r="K57" s="89">
        <v>119</v>
      </c>
      <c r="L57" s="90" t="s">
        <v>64</v>
      </c>
      <c r="M57" s="74">
        <f t="shared" si="0"/>
        <v>1.1899999999999999E-2</v>
      </c>
      <c r="N57" s="89">
        <v>93</v>
      </c>
      <c r="O57" s="90" t="s">
        <v>64</v>
      </c>
      <c r="P57" s="74">
        <f t="shared" si="1"/>
        <v>9.2999999999999992E-3</v>
      </c>
    </row>
    <row r="58" spans="2:16">
      <c r="B58" s="89">
        <v>599.99900000000002</v>
      </c>
      <c r="C58" s="90" t="s">
        <v>107</v>
      </c>
      <c r="D58" s="118">
        <f t="shared" si="2"/>
        <v>2.9999950000000002E-4</v>
      </c>
      <c r="E58" s="91">
        <v>9.7729999999999997E-2</v>
      </c>
      <c r="F58" s="92">
        <v>7.1110000000000007E-2</v>
      </c>
      <c r="G58" s="88">
        <f t="shared" si="3"/>
        <v>0.16883999999999999</v>
      </c>
      <c r="H58" s="89">
        <v>204</v>
      </c>
      <c r="I58" s="90" t="s">
        <v>64</v>
      </c>
      <c r="J58" s="74">
        <f t="shared" si="4"/>
        <v>2.0399999999999998E-2</v>
      </c>
      <c r="K58" s="89">
        <v>128</v>
      </c>
      <c r="L58" s="90" t="s">
        <v>64</v>
      </c>
      <c r="M58" s="74">
        <f t="shared" si="0"/>
        <v>1.2800000000000001E-2</v>
      </c>
      <c r="N58" s="89">
        <v>100</v>
      </c>
      <c r="O58" s="90" t="s">
        <v>64</v>
      </c>
      <c r="P58" s="74">
        <f t="shared" si="1"/>
        <v>0.01</v>
      </c>
    </row>
    <row r="59" spans="2:16">
      <c r="B59" s="89">
        <v>649.99900000000002</v>
      </c>
      <c r="C59" s="90" t="s">
        <v>107</v>
      </c>
      <c r="D59" s="118">
        <f t="shared" si="2"/>
        <v>3.2499950000000003E-4</v>
      </c>
      <c r="E59" s="91">
        <v>0.1017</v>
      </c>
      <c r="F59" s="92">
        <v>6.9269999999999998E-2</v>
      </c>
      <c r="G59" s="88">
        <f t="shared" si="3"/>
        <v>0.17097000000000001</v>
      </c>
      <c r="H59" s="89">
        <v>221</v>
      </c>
      <c r="I59" s="90" t="s">
        <v>64</v>
      </c>
      <c r="J59" s="74">
        <f t="shared" si="4"/>
        <v>2.2100000000000002E-2</v>
      </c>
      <c r="K59" s="89">
        <v>136</v>
      </c>
      <c r="L59" s="90" t="s">
        <v>64</v>
      </c>
      <c r="M59" s="74">
        <f t="shared" si="0"/>
        <v>1.3600000000000001E-2</v>
      </c>
      <c r="N59" s="89">
        <v>107</v>
      </c>
      <c r="O59" s="90" t="s">
        <v>64</v>
      </c>
      <c r="P59" s="74">
        <f t="shared" si="1"/>
        <v>1.0699999999999999E-2</v>
      </c>
    </row>
    <row r="60" spans="2:16">
      <c r="B60" s="89">
        <v>699.99900000000002</v>
      </c>
      <c r="C60" s="90" t="s">
        <v>107</v>
      </c>
      <c r="D60" s="118">
        <f t="shared" si="2"/>
        <v>3.4999949999999999E-4</v>
      </c>
      <c r="E60" s="91">
        <v>0.1056</v>
      </c>
      <c r="F60" s="92">
        <v>6.7540000000000003E-2</v>
      </c>
      <c r="G60" s="88">
        <f t="shared" si="3"/>
        <v>0.17314000000000002</v>
      </c>
      <c r="H60" s="89">
        <v>237</v>
      </c>
      <c r="I60" s="90" t="s">
        <v>64</v>
      </c>
      <c r="J60" s="74">
        <f t="shared" si="4"/>
        <v>2.3699999999999999E-2</v>
      </c>
      <c r="K60" s="89">
        <v>144</v>
      </c>
      <c r="L60" s="90" t="s">
        <v>64</v>
      </c>
      <c r="M60" s="74">
        <f t="shared" si="0"/>
        <v>1.44E-2</v>
      </c>
      <c r="N60" s="89">
        <v>114</v>
      </c>
      <c r="O60" s="90" t="s">
        <v>64</v>
      </c>
      <c r="P60" s="74">
        <f t="shared" si="1"/>
        <v>1.14E-2</v>
      </c>
    </row>
    <row r="61" spans="2:16">
      <c r="B61" s="89">
        <v>799.99900000000002</v>
      </c>
      <c r="C61" s="90" t="s">
        <v>107</v>
      </c>
      <c r="D61" s="118">
        <f t="shared" si="2"/>
        <v>3.9999950000000001E-4</v>
      </c>
      <c r="E61" s="91">
        <v>0.1128</v>
      </c>
      <c r="F61" s="92">
        <v>6.4369999999999997E-2</v>
      </c>
      <c r="G61" s="88">
        <f t="shared" si="3"/>
        <v>0.17716999999999999</v>
      </c>
      <c r="H61" s="89">
        <v>271</v>
      </c>
      <c r="I61" s="90" t="s">
        <v>64</v>
      </c>
      <c r="J61" s="74">
        <f t="shared" si="4"/>
        <v>2.7100000000000003E-2</v>
      </c>
      <c r="K61" s="89">
        <v>160</v>
      </c>
      <c r="L61" s="90" t="s">
        <v>64</v>
      </c>
      <c r="M61" s="74">
        <f t="shared" si="0"/>
        <v>1.6E-2</v>
      </c>
      <c r="N61" s="89">
        <v>127</v>
      </c>
      <c r="O61" s="90" t="s">
        <v>64</v>
      </c>
      <c r="P61" s="74">
        <f t="shared" si="1"/>
        <v>1.2699999999999999E-2</v>
      </c>
    </row>
    <row r="62" spans="2:16">
      <c r="B62" s="89">
        <v>899.99900000000002</v>
      </c>
      <c r="C62" s="90" t="s">
        <v>107</v>
      </c>
      <c r="D62" s="118">
        <f t="shared" si="2"/>
        <v>4.4999950000000003E-4</v>
      </c>
      <c r="E62" s="91">
        <v>0.1197</v>
      </c>
      <c r="F62" s="92">
        <v>6.1539999999999997E-2</v>
      </c>
      <c r="G62" s="88">
        <f t="shared" si="3"/>
        <v>0.18124000000000001</v>
      </c>
      <c r="H62" s="89">
        <v>305</v>
      </c>
      <c r="I62" s="90" t="s">
        <v>64</v>
      </c>
      <c r="J62" s="74">
        <f t="shared" si="4"/>
        <v>3.0499999999999999E-2</v>
      </c>
      <c r="K62" s="89">
        <v>175</v>
      </c>
      <c r="L62" s="90" t="s">
        <v>64</v>
      </c>
      <c r="M62" s="74">
        <f t="shared" si="0"/>
        <v>1.7499999999999998E-2</v>
      </c>
      <c r="N62" s="89">
        <v>140</v>
      </c>
      <c r="O62" s="90" t="s">
        <v>64</v>
      </c>
      <c r="P62" s="74">
        <f t="shared" si="1"/>
        <v>1.4000000000000002E-2</v>
      </c>
    </row>
    <row r="63" spans="2:16">
      <c r="B63" s="89">
        <v>999.99900000000002</v>
      </c>
      <c r="C63" s="90" t="s">
        <v>107</v>
      </c>
      <c r="D63" s="118">
        <f t="shared" si="2"/>
        <v>4.9999950000000006E-4</v>
      </c>
      <c r="E63" s="91">
        <v>0.12620000000000001</v>
      </c>
      <c r="F63" s="92">
        <v>5.8999999999999997E-2</v>
      </c>
      <c r="G63" s="88">
        <f t="shared" si="3"/>
        <v>0.1852</v>
      </c>
      <c r="H63" s="89">
        <v>339</v>
      </c>
      <c r="I63" s="90" t="s">
        <v>64</v>
      </c>
      <c r="J63" s="74">
        <f t="shared" si="4"/>
        <v>3.39E-2</v>
      </c>
      <c r="K63" s="89">
        <v>189</v>
      </c>
      <c r="L63" s="90" t="s">
        <v>64</v>
      </c>
      <c r="M63" s="74">
        <f t="shared" si="0"/>
        <v>1.89E-2</v>
      </c>
      <c r="N63" s="89">
        <v>153</v>
      </c>
      <c r="O63" s="90" t="s">
        <v>64</v>
      </c>
      <c r="P63" s="74">
        <f t="shared" si="1"/>
        <v>1.5299999999999999E-2</v>
      </c>
    </row>
    <row r="64" spans="2:16">
      <c r="B64" s="89">
        <v>1.1000000000000001</v>
      </c>
      <c r="C64" s="93" t="s">
        <v>63</v>
      </c>
      <c r="D64" s="118">
        <f t="shared" ref="D64:D127" si="5">B64/1000/$C$5</f>
        <v>5.5000000000000003E-4</v>
      </c>
      <c r="E64" s="91">
        <v>0.1323</v>
      </c>
      <c r="F64" s="92">
        <v>5.6689999999999997E-2</v>
      </c>
      <c r="G64" s="88">
        <f t="shared" si="3"/>
        <v>0.18898999999999999</v>
      </c>
      <c r="H64" s="89">
        <v>372</v>
      </c>
      <c r="I64" s="90" t="s">
        <v>64</v>
      </c>
      <c r="J64" s="74">
        <f t="shared" si="4"/>
        <v>3.7199999999999997E-2</v>
      </c>
      <c r="K64" s="89">
        <v>203</v>
      </c>
      <c r="L64" s="90" t="s">
        <v>64</v>
      </c>
      <c r="M64" s="74">
        <f t="shared" si="0"/>
        <v>2.0300000000000002E-2</v>
      </c>
      <c r="N64" s="89">
        <v>165</v>
      </c>
      <c r="O64" s="90" t="s">
        <v>64</v>
      </c>
      <c r="P64" s="74">
        <f t="shared" si="1"/>
        <v>1.6500000000000001E-2</v>
      </c>
    </row>
    <row r="65" spans="2:16">
      <c r="B65" s="89">
        <v>1.2</v>
      </c>
      <c r="C65" s="90" t="s">
        <v>63</v>
      </c>
      <c r="D65" s="118">
        <f t="shared" si="5"/>
        <v>5.9999999999999995E-4</v>
      </c>
      <c r="E65" s="91">
        <v>0.13819999999999999</v>
      </c>
      <c r="F65" s="92">
        <v>5.4600000000000003E-2</v>
      </c>
      <c r="G65" s="88">
        <f t="shared" si="3"/>
        <v>0.1928</v>
      </c>
      <c r="H65" s="89">
        <v>406</v>
      </c>
      <c r="I65" s="90" t="s">
        <v>64</v>
      </c>
      <c r="J65" s="74">
        <f t="shared" si="4"/>
        <v>4.0600000000000004E-2</v>
      </c>
      <c r="K65" s="89">
        <v>216</v>
      </c>
      <c r="L65" s="90" t="s">
        <v>64</v>
      </c>
      <c r="M65" s="74">
        <f t="shared" si="0"/>
        <v>2.1600000000000001E-2</v>
      </c>
      <c r="N65" s="89">
        <v>177</v>
      </c>
      <c r="O65" s="90" t="s">
        <v>64</v>
      </c>
      <c r="P65" s="74">
        <f t="shared" si="1"/>
        <v>1.77E-2</v>
      </c>
    </row>
    <row r="66" spans="2:16">
      <c r="B66" s="89">
        <v>1.3</v>
      </c>
      <c r="C66" s="90" t="s">
        <v>63</v>
      </c>
      <c r="D66" s="118">
        <f t="shared" si="5"/>
        <v>6.4999999999999997E-4</v>
      </c>
      <c r="E66" s="91">
        <v>0.1439</v>
      </c>
      <c r="F66" s="92">
        <v>5.2679999999999998E-2</v>
      </c>
      <c r="G66" s="88">
        <f t="shared" si="3"/>
        <v>0.19658</v>
      </c>
      <c r="H66" s="89">
        <v>439</v>
      </c>
      <c r="I66" s="90" t="s">
        <v>64</v>
      </c>
      <c r="J66" s="74">
        <f t="shared" si="4"/>
        <v>4.3900000000000002E-2</v>
      </c>
      <c r="K66" s="89">
        <v>229</v>
      </c>
      <c r="L66" s="90" t="s">
        <v>64</v>
      </c>
      <c r="M66" s="74">
        <f t="shared" si="0"/>
        <v>2.29E-2</v>
      </c>
      <c r="N66" s="89">
        <v>189</v>
      </c>
      <c r="O66" s="90" t="s">
        <v>64</v>
      </c>
      <c r="P66" s="74">
        <f t="shared" si="1"/>
        <v>1.89E-2</v>
      </c>
    </row>
    <row r="67" spans="2:16">
      <c r="B67" s="89">
        <v>1.4</v>
      </c>
      <c r="C67" s="90" t="s">
        <v>63</v>
      </c>
      <c r="D67" s="118">
        <f t="shared" si="5"/>
        <v>6.9999999999999999E-4</v>
      </c>
      <c r="E67" s="91">
        <v>0.14929999999999999</v>
      </c>
      <c r="F67" s="92">
        <v>5.092E-2</v>
      </c>
      <c r="G67" s="88">
        <f t="shared" si="3"/>
        <v>0.20021999999999998</v>
      </c>
      <c r="H67" s="89">
        <v>473</v>
      </c>
      <c r="I67" s="90" t="s">
        <v>64</v>
      </c>
      <c r="J67" s="74">
        <f t="shared" si="4"/>
        <v>4.7299999999999995E-2</v>
      </c>
      <c r="K67" s="89">
        <v>241</v>
      </c>
      <c r="L67" s="90" t="s">
        <v>64</v>
      </c>
      <c r="M67" s="74">
        <f t="shared" si="0"/>
        <v>2.41E-2</v>
      </c>
      <c r="N67" s="89">
        <v>200</v>
      </c>
      <c r="O67" s="90" t="s">
        <v>64</v>
      </c>
      <c r="P67" s="74">
        <f t="shared" si="1"/>
        <v>0.02</v>
      </c>
    </row>
    <row r="68" spans="2:16">
      <c r="B68" s="89">
        <v>1.5</v>
      </c>
      <c r="C68" s="90" t="s">
        <v>63</v>
      </c>
      <c r="D68" s="118">
        <f t="shared" si="5"/>
        <v>7.5000000000000002E-4</v>
      </c>
      <c r="E68" s="91">
        <v>0.1545</v>
      </c>
      <c r="F68" s="92">
        <v>4.9299999999999997E-2</v>
      </c>
      <c r="G68" s="88">
        <f t="shared" si="3"/>
        <v>0.20379999999999998</v>
      </c>
      <c r="H68" s="89">
        <v>506</v>
      </c>
      <c r="I68" s="90" t="s">
        <v>64</v>
      </c>
      <c r="J68" s="74">
        <f t="shared" si="4"/>
        <v>5.0599999999999999E-2</v>
      </c>
      <c r="K68" s="89">
        <v>253</v>
      </c>
      <c r="L68" s="90" t="s">
        <v>64</v>
      </c>
      <c r="M68" s="74">
        <f t="shared" si="0"/>
        <v>2.53E-2</v>
      </c>
      <c r="N68" s="89">
        <v>211</v>
      </c>
      <c r="O68" s="90" t="s">
        <v>64</v>
      </c>
      <c r="P68" s="74">
        <f t="shared" si="1"/>
        <v>2.1100000000000001E-2</v>
      </c>
    </row>
    <row r="69" spans="2:16">
      <c r="B69" s="89">
        <v>1.6</v>
      </c>
      <c r="C69" s="90" t="s">
        <v>63</v>
      </c>
      <c r="D69" s="118">
        <f t="shared" si="5"/>
        <v>8.0000000000000004E-4</v>
      </c>
      <c r="E69" s="91">
        <v>0.15959999999999999</v>
      </c>
      <c r="F69" s="92">
        <v>4.7789999999999999E-2</v>
      </c>
      <c r="G69" s="88">
        <f t="shared" si="3"/>
        <v>0.20738999999999999</v>
      </c>
      <c r="H69" s="89">
        <v>539</v>
      </c>
      <c r="I69" s="90" t="s">
        <v>64</v>
      </c>
      <c r="J69" s="74">
        <f t="shared" si="4"/>
        <v>5.3900000000000003E-2</v>
      </c>
      <c r="K69" s="89">
        <v>265</v>
      </c>
      <c r="L69" s="90" t="s">
        <v>64</v>
      </c>
      <c r="M69" s="74">
        <f t="shared" si="0"/>
        <v>2.6500000000000003E-2</v>
      </c>
      <c r="N69" s="89">
        <v>222</v>
      </c>
      <c r="O69" s="90" t="s">
        <v>64</v>
      </c>
      <c r="P69" s="74">
        <f t="shared" si="1"/>
        <v>2.2200000000000001E-2</v>
      </c>
    </row>
    <row r="70" spans="2:16">
      <c r="B70" s="89">
        <v>1.7</v>
      </c>
      <c r="C70" s="90" t="s">
        <v>63</v>
      </c>
      <c r="D70" s="118">
        <f t="shared" si="5"/>
        <v>8.4999999999999995E-4</v>
      </c>
      <c r="E70" s="91">
        <v>0.16450000000000001</v>
      </c>
      <c r="F70" s="92">
        <v>4.6390000000000001E-2</v>
      </c>
      <c r="G70" s="88">
        <f t="shared" si="3"/>
        <v>0.21089000000000002</v>
      </c>
      <c r="H70" s="89">
        <v>572</v>
      </c>
      <c r="I70" s="90" t="s">
        <v>64</v>
      </c>
      <c r="J70" s="74">
        <f t="shared" si="4"/>
        <v>5.7199999999999994E-2</v>
      </c>
      <c r="K70" s="89">
        <v>276</v>
      </c>
      <c r="L70" s="90" t="s">
        <v>64</v>
      </c>
      <c r="M70" s="74">
        <f t="shared" si="0"/>
        <v>2.7600000000000003E-2</v>
      </c>
      <c r="N70" s="89">
        <v>232</v>
      </c>
      <c r="O70" s="90" t="s">
        <v>64</v>
      </c>
      <c r="P70" s="74">
        <f t="shared" si="1"/>
        <v>2.3200000000000002E-2</v>
      </c>
    </row>
    <row r="71" spans="2:16">
      <c r="B71" s="89">
        <v>1.8</v>
      </c>
      <c r="C71" s="90" t="s">
        <v>63</v>
      </c>
      <c r="D71" s="118">
        <f t="shared" si="5"/>
        <v>8.9999999999999998E-4</v>
      </c>
      <c r="E71" s="91">
        <v>0.16930000000000001</v>
      </c>
      <c r="F71" s="92">
        <v>4.5089999999999998E-2</v>
      </c>
      <c r="G71" s="88">
        <f t="shared" si="3"/>
        <v>0.21439</v>
      </c>
      <c r="H71" s="89">
        <v>604</v>
      </c>
      <c r="I71" s="90" t="s">
        <v>64</v>
      </c>
      <c r="J71" s="74">
        <f t="shared" si="4"/>
        <v>6.0399999999999995E-2</v>
      </c>
      <c r="K71" s="89">
        <v>286</v>
      </c>
      <c r="L71" s="90" t="s">
        <v>64</v>
      </c>
      <c r="M71" s="74">
        <f t="shared" si="0"/>
        <v>2.8599999999999997E-2</v>
      </c>
      <c r="N71" s="89">
        <v>243</v>
      </c>
      <c r="O71" s="90" t="s">
        <v>64</v>
      </c>
      <c r="P71" s="74">
        <f t="shared" si="1"/>
        <v>2.4299999999999999E-2</v>
      </c>
    </row>
    <row r="72" spans="2:16">
      <c r="B72" s="89">
        <v>2</v>
      </c>
      <c r="C72" s="90" t="s">
        <v>63</v>
      </c>
      <c r="D72" s="118">
        <f t="shared" si="5"/>
        <v>1E-3</v>
      </c>
      <c r="E72" s="91">
        <v>0.1784</v>
      </c>
      <c r="F72" s="92">
        <v>4.2729999999999997E-2</v>
      </c>
      <c r="G72" s="88">
        <f t="shared" si="3"/>
        <v>0.22112999999999999</v>
      </c>
      <c r="H72" s="89">
        <v>669</v>
      </c>
      <c r="I72" s="90" t="s">
        <v>64</v>
      </c>
      <c r="J72" s="74">
        <f t="shared" si="4"/>
        <v>6.6900000000000001E-2</v>
      </c>
      <c r="K72" s="89">
        <v>306</v>
      </c>
      <c r="L72" s="90" t="s">
        <v>64</v>
      </c>
      <c r="M72" s="74">
        <f t="shared" si="0"/>
        <v>3.0599999999999999E-2</v>
      </c>
      <c r="N72" s="89">
        <v>263</v>
      </c>
      <c r="O72" s="90" t="s">
        <v>64</v>
      </c>
      <c r="P72" s="74">
        <f t="shared" si="1"/>
        <v>2.63E-2</v>
      </c>
    </row>
    <row r="73" spans="2:16">
      <c r="B73" s="89">
        <v>2.25</v>
      </c>
      <c r="C73" s="90" t="s">
        <v>63</v>
      </c>
      <c r="D73" s="118">
        <f t="shared" si="5"/>
        <v>1.1249999999999999E-3</v>
      </c>
      <c r="E73" s="91">
        <v>0.1893</v>
      </c>
      <c r="F73" s="92">
        <v>4.0160000000000001E-2</v>
      </c>
      <c r="G73" s="88">
        <f t="shared" si="3"/>
        <v>0.22946</v>
      </c>
      <c r="H73" s="89">
        <v>749</v>
      </c>
      <c r="I73" s="90" t="s">
        <v>64</v>
      </c>
      <c r="J73" s="74">
        <f t="shared" si="4"/>
        <v>7.4899999999999994E-2</v>
      </c>
      <c r="K73" s="89">
        <v>330</v>
      </c>
      <c r="L73" s="90" t="s">
        <v>64</v>
      </c>
      <c r="M73" s="74">
        <f t="shared" si="0"/>
        <v>3.3000000000000002E-2</v>
      </c>
      <c r="N73" s="89">
        <v>286</v>
      </c>
      <c r="O73" s="90" t="s">
        <v>64</v>
      </c>
      <c r="P73" s="74">
        <f t="shared" si="1"/>
        <v>2.8599999999999997E-2</v>
      </c>
    </row>
    <row r="74" spans="2:16">
      <c r="B74" s="89">
        <v>2.5</v>
      </c>
      <c r="C74" s="90" t="s">
        <v>63</v>
      </c>
      <c r="D74" s="118">
        <f t="shared" si="5"/>
        <v>1.25E-3</v>
      </c>
      <c r="E74" s="91">
        <v>0.19950000000000001</v>
      </c>
      <c r="F74" s="92">
        <v>3.7929999999999998E-2</v>
      </c>
      <c r="G74" s="88">
        <f t="shared" si="3"/>
        <v>0.23743</v>
      </c>
      <c r="H74" s="89">
        <v>827</v>
      </c>
      <c r="I74" s="90" t="s">
        <v>64</v>
      </c>
      <c r="J74" s="74">
        <f t="shared" si="4"/>
        <v>8.2699999999999996E-2</v>
      </c>
      <c r="K74" s="89">
        <v>351</v>
      </c>
      <c r="L74" s="90" t="s">
        <v>64</v>
      </c>
      <c r="M74" s="74">
        <f t="shared" si="0"/>
        <v>3.5099999999999999E-2</v>
      </c>
      <c r="N74" s="89">
        <v>309</v>
      </c>
      <c r="O74" s="90" t="s">
        <v>64</v>
      </c>
      <c r="P74" s="74">
        <f t="shared" si="1"/>
        <v>3.09E-2</v>
      </c>
    </row>
    <row r="75" spans="2:16">
      <c r="B75" s="89">
        <v>2.75</v>
      </c>
      <c r="C75" s="90" t="s">
        <v>63</v>
      </c>
      <c r="D75" s="118">
        <f t="shared" si="5"/>
        <v>1.3749999999999999E-3</v>
      </c>
      <c r="E75" s="91">
        <v>0.2092</v>
      </c>
      <c r="F75" s="92">
        <v>3.5970000000000002E-2</v>
      </c>
      <c r="G75" s="88">
        <f t="shared" si="3"/>
        <v>0.24517</v>
      </c>
      <c r="H75" s="89">
        <v>905</v>
      </c>
      <c r="I75" s="90" t="s">
        <v>64</v>
      </c>
      <c r="J75" s="74">
        <f t="shared" si="4"/>
        <v>9.0499999999999997E-2</v>
      </c>
      <c r="K75" s="89">
        <v>372</v>
      </c>
      <c r="L75" s="90" t="s">
        <v>64</v>
      </c>
      <c r="M75" s="74">
        <f t="shared" si="0"/>
        <v>3.7199999999999997E-2</v>
      </c>
      <c r="N75" s="89">
        <v>330</v>
      </c>
      <c r="O75" s="90" t="s">
        <v>64</v>
      </c>
      <c r="P75" s="74">
        <f t="shared" si="1"/>
        <v>3.3000000000000002E-2</v>
      </c>
    </row>
    <row r="76" spans="2:16">
      <c r="B76" s="89">
        <v>3</v>
      </c>
      <c r="C76" s="90" t="s">
        <v>63</v>
      </c>
      <c r="D76" s="118">
        <f t="shared" si="5"/>
        <v>1.5E-3</v>
      </c>
      <c r="E76" s="91">
        <v>0.2185</v>
      </c>
      <c r="F76" s="92">
        <v>3.424E-2</v>
      </c>
      <c r="G76" s="88">
        <f t="shared" si="3"/>
        <v>0.25274000000000002</v>
      </c>
      <c r="H76" s="89">
        <v>981</v>
      </c>
      <c r="I76" s="90" t="s">
        <v>64</v>
      </c>
      <c r="J76" s="74">
        <f t="shared" si="4"/>
        <v>9.8099999999999993E-2</v>
      </c>
      <c r="K76" s="89">
        <v>390</v>
      </c>
      <c r="L76" s="90" t="s">
        <v>64</v>
      </c>
      <c r="M76" s="74">
        <f t="shared" si="0"/>
        <v>3.9E-2</v>
      </c>
      <c r="N76" s="89">
        <v>350</v>
      </c>
      <c r="O76" s="90" t="s">
        <v>64</v>
      </c>
      <c r="P76" s="74">
        <f t="shared" si="1"/>
        <v>3.4999999999999996E-2</v>
      </c>
    </row>
    <row r="77" spans="2:16">
      <c r="B77" s="89">
        <v>3.25</v>
      </c>
      <c r="C77" s="90" t="s">
        <v>63</v>
      </c>
      <c r="D77" s="118">
        <f t="shared" si="5"/>
        <v>1.6249999999999999E-3</v>
      </c>
      <c r="E77" s="91">
        <v>0.22750000000000001</v>
      </c>
      <c r="F77" s="92">
        <v>3.2689999999999997E-2</v>
      </c>
      <c r="G77" s="88">
        <f t="shared" si="3"/>
        <v>0.26019000000000003</v>
      </c>
      <c r="H77" s="89">
        <v>1056</v>
      </c>
      <c r="I77" s="90" t="s">
        <v>64</v>
      </c>
      <c r="J77" s="74">
        <f t="shared" si="4"/>
        <v>0.1056</v>
      </c>
      <c r="K77" s="89">
        <v>408</v>
      </c>
      <c r="L77" s="90" t="s">
        <v>64</v>
      </c>
      <c r="M77" s="74">
        <f t="shared" si="0"/>
        <v>4.0799999999999996E-2</v>
      </c>
      <c r="N77" s="89">
        <v>369</v>
      </c>
      <c r="O77" s="90" t="s">
        <v>64</v>
      </c>
      <c r="P77" s="74">
        <f t="shared" si="1"/>
        <v>3.6900000000000002E-2</v>
      </c>
    </row>
    <row r="78" spans="2:16">
      <c r="B78" s="89">
        <v>3.5</v>
      </c>
      <c r="C78" s="90" t="s">
        <v>63</v>
      </c>
      <c r="D78" s="118">
        <f t="shared" si="5"/>
        <v>1.75E-3</v>
      </c>
      <c r="E78" s="91">
        <v>0.23599999999999999</v>
      </c>
      <c r="F78" s="92">
        <v>3.1300000000000001E-2</v>
      </c>
      <c r="G78" s="88">
        <f t="shared" si="3"/>
        <v>0.26729999999999998</v>
      </c>
      <c r="H78" s="89">
        <v>1129</v>
      </c>
      <c r="I78" s="90" t="s">
        <v>64</v>
      </c>
      <c r="J78" s="74">
        <f t="shared" si="4"/>
        <v>0.1129</v>
      </c>
      <c r="K78" s="89">
        <v>424</v>
      </c>
      <c r="L78" s="90" t="s">
        <v>64</v>
      </c>
      <c r="M78" s="74">
        <f t="shared" si="0"/>
        <v>4.24E-2</v>
      </c>
      <c r="N78" s="89">
        <v>388</v>
      </c>
      <c r="O78" s="90" t="s">
        <v>64</v>
      </c>
      <c r="P78" s="74">
        <f t="shared" si="1"/>
        <v>3.8800000000000001E-2</v>
      </c>
    </row>
    <row r="79" spans="2:16">
      <c r="B79" s="89">
        <v>3.75</v>
      </c>
      <c r="C79" s="90" t="s">
        <v>63</v>
      </c>
      <c r="D79" s="118">
        <f t="shared" si="5"/>
        <v>1.8749999999999999E-3</v>
      </c>
      <c r="E79" s="91">
        <v>0.24429999999999999</v>
      </c>
      <c r="F79" s="92">
        <v>3.0040000000000001E-2</v>
      </c>
      <c r="G79" s="88">
        <f t="shared" si="3"/>
        <v>0.27433999999999997</v>
      </c>
      <c r="H79" s="89">
        <v>1202</v>
      </c>
      <c r="I79" s="90" t="s">
        <v>64</v>
      </c>
      <c r="J79" s="74">
        <f t="shared" si="4"/>
        <v>0.1202</v>
      </c>
      <c r="K79" s="89">
        <v>440</v>
      </c>
      <c r="L79" s="90" t="s">
        <v>64</v>
      </c>
      <c r="M79" s="74">
        <f t="shared" si="0"/>
        <v>4.3999999999999997E-2</v>
      </c>
      <c r="N79" s="89">
        <v>405</v>
      </c>
      <c r="O79" s="90" t="s">
        <v>64</v>
      </c>
      <c r="P79" s="74">
        <f t="shared" si="1"/>
        <v>4.0500000000000001E-2</v>
      </c>
    </row>
    <row r="80" spans="2:16">
      <c r="B80" s="89">
        <v>4</v>
      </c>
      <c r="C80" s="90" t="s">
        <v>63</v>
      </c>
      <c r="D80" s="118">
        <f t="shared" si="5"/>
        <v>2E-3</v>
      </c>
      <c r="E80" s="91">
        <v>0.25230000000000002</v>
      </c>
      <c r="F80" s="92">
        <v>2.8889999999999999E-2</v>
      </c>
      <c r="G80" s="88">
        <f t="shared" si="3"/>
        <v>0.28119000000000005</v>
      </c>
      <c r="H80" s="89">
        <v>1273</v>
      </c>
      <c r="I80" s="90" t="s">
        <v>64</v>
      </c>
      <c r="J80" s="74">
        <f t="shared" si="4"/>
        <v>0.1273</v>
      </c>
      <c r="K80" s="89">
        <v>454</v>
      </c>
      <c r="L80" s="90" t="s">
        <v>64</v>
      </c>
      <c r="M80" s="74">
        <f t="shared" si="0"/>
        <v>4.5400000000000003E-2</v>
      </c>
      <c r="N80" s="89">
        <v>422</v>
      </c>
      <c r="O80" s="90" t="s">
        <v>64</v>
      </c>
      <c r="P80" s="74">
        <f t="shared" si="1"/>
        <v>4.2200000000000001E-2</v>
      </c>
    </row>
    <row r="81" spans="2:16">
      <c r="B81" s="89">
        <v>4.5</v>
      </c>
      <c r="C81" s="90" t="s">
        <v>63</v>
      </c>
      <c r="D81" s="118">
        <f t="shared" si="5"/>
        <v>2.2499999999999998E-3</v>
      </c>
      <c r="E81" s="91">
        <v>0.26669999999999999</v>
      </c>
      <c r="F81" s="92">
        <v>2.6870000000000002E-2</v>
      </c>
      <c r="G81" s="88">
        <f t="shared" si="3"/>
        <v>0.29357</v>
      </c>
      <c r="H81" s="89">
        <v>1413</v>
      </c>
      <c r="I81" s="90" t="s">
        <v>64</v>
      </c>
      <c r="J81" s="74">
        <f t="shared" si="4"/>
        <v>0.14130000000000001</v>
      </c>
      <c r="K81" s="89">
        <v>481</v>
      </c>
      <c r="L81" s="90" t="s">
        <v>64</v>
      </c>
      <c r="M81" s="74">
        <f t="shared" si="0"/>
        <v>4.8099999999999997E-2</v>
      </c>
      <c r="N81" s="89">
        <v>454</v>
      </c>
      <c r="O81" s="90" t="s">
        <v>64</v>
      </c>
      <c r="P81" s="74">
        <f t="shared" si="1"/>
        <v>4.5400000000000003E-2</v>
      </c>
    </row>
    <row r="82" spans="2:16">
      <c r="B82" s="89">
        <v>5</v>
      </c>
      <c r="C82" s="90" t="s">
        <v>63</v>
      </c>
      <c r="D82" s="118">
        <f t="shared" si="5"/>
        <v>2.5000000000000001E-3</v>
      </c>
      <c r="E82" s="91">
        <v>0.28029999999999999</v>
      </c>
      <c r="F82" s="92">
        <v>2.5159999999999998E-2</v>
      </c>
      <c r="G82" s="88">
        <f t="shared" si="3"/>
        <v>0.30546000000000001</v>
      </c>
      <c r="H82" s="89">
        <v>1550</v>
      </c>
      <c r="I82" s="90" t="s">
        <v>64</v>
      </c>
      <c r="J82" s="74">
        <f t="shared" si="4"/>
        <v>0.155</v>
      </c>
      <c r="K82" s="89">
        <v>506</v>
      </c>
      <c r="L82" s="90" t="s">
        <v>64</v>
      </c>
      <c r="M82" s="74">
        <f t="shared" si="0"/>
        <v>5.0599999999999999E-2</v>
      </c>
      <c r="N82" s="89">
        <v>483</v>
      </c>
      <c r="O82" s="90" t="s">
        <v>64</v>
      </c>
      <c r="P82" s="74">
        <f t="shared" si="1"/>
        <v>4.8299999999999996E-2</v>
      </c>
    </row>
    <row r="83" spans="2:16">
      <c r="B83" s="89">
        <v>5.5</v>
      </c>
      <c r="C83" s="90" t="s">
        <v>63</v>
      </c>
      <c r="D83" s="118">
        <f t="shared" si="5"/>
        <v>2.7499999999999998E-3</v>
      </c>
      <c r="E83" s="91">
        <v>0.29330000000000001</v>
      </c>
      <c r="F83" s="92">
        <v>2.368E-2</v>
      </c>
      <c r="G83" s="88">
        <f t="shared" si="3"/>
        <v>0.31697999999999998</v>
      </c>
      <c r="H83" s="89">
        <v>1683</v>
      </c>
      <c r="I83" s="90" t="s">
        <v>64</v>
      </c>
      <c r="J83" s="74">
        <f t="shared" si="4"/>
        <v>0.16830000000000001</v>
      </c>
      <c r="K83" s="89">
        <v>528</v>
      </c>
      <c r="L83" s="90" t="s">
        <v>64</v>
      </c>
      <c r="M83" s="74">
        <f t="shared" si="0"/>
        <v>5.28E-2</v>
      </c>
      <c r="N83" s="89">
        <v>511</v>
      </c>
      <c r="O83" s="90" t="s">
        <v>64</v>
      </c>
      <c r="P83" s="74">
        <f t="shared" si="1"/>
        <v>5.11E-2</v>
      </c>
    </row>
    <row r="84" spans="2:16">
      <c r="B84" s="89">
        <v>6</v>
      </c>
      <c r="C84" s="90" t="s">
        <v>63</v>
      </c>
      <c r="D84" s="118">
        <f t="shared" si="5"/>
        <v>3.0000000000000001E-3</v>
      </c>
      <c r="E84" s="91">
        <v>0.30559999999999998</v>
      </c>
      <c r="F84" s="92">
        <v>2.2380000000000001E-2</v>
      </c>
      <c r="G84" s="88">
        <f t="shared" si="3"/>
        <v>0.32797999999999999</v>
      </c>
      <c r="H84" s="89">
        <v>1813</v>
      </c>
      <c r="I84" s="90" t="s">
        <v>64</v>
      </c>
      <c r="J84" s="74">
        <f t="shared" si="4"/>
        <v>0.18129999999999999</v>
      </c>
      <c r="K84" s="89">
        <v>548</v>
      </c>
      <c r="L84" s="90" t="s">
        <v>64</v>
      </c>
      <c r="M84" s="74">
        <f t="shared" ref="M84:M144" si="6">K84/1000/10</f>
        <v>5.4800000000000001E-2</v>
      </c>
      <c r="N84" s="89">
        <v>537</v>
      </c>
      <c r="O84" s="90" t="s">
        <v>64</v>
      </c>
      <c r="P84" s="74">
        <f t="shared" ref="P84:P147" si="7">N84/1000/10</f>
        <v>5.3700000000000005E-2</v>
      </c>
    </row>
    <row r="85" spans="2:16">
      <c r="B85" s="89">
        <v>6.5</v>
      </c>
      <c r="C85" s="90" t="s">
        <v>63</v>
      </c>
      <c r="D85" s="118">
        <f t="shared" si="5"/>
        <v>3.2499999999999999E-3</v>
      </c>
      <c r="E85" s="91">
        <v>0.31730000000000003</v>
      </c>
      <c r="F85" s="92">
        <v>2.1239999999999998E-2</v>
      </c>
      <c r="G85" s="88">
        <f t="shared" ref="G85:G148" si="8">E85+F85</f>
        <v>0.33854000000000001</v>
      </c>
      <c r="H85" s="89">
        <v>1940</v>
      </c>
      <c r="I85" s="90" t="s">
        <v>64</v>
      </c>
      <c r="J85" s="74">
        <f t="shared" ref="J85:J109" si="9">H85/1000/10</f>
        <v>0.19400000000000001</v>
      </c>
      <c r="K85" s="89">
        <v>567</v>
      </c>
      <c r="L85" s="90" t="s">
        <v>64</v>
      </c>
      <c r="M85" s="74">
        <f t="shared" si="6"/>
        <v>5.6699999999999993E-2</v>
      </c>
      <c r="N85" s="89">
        <v>561</v>
      </c>
      <c r="O85" s="90" t="s">
        <v>64</v>
      </c>
      <c r="P85" s="74">
        <f t="shared" si="7"/>
        <v>5.6100000000000004E-2</v>
      </c>
    </row>
    <row r="86" spans="2:16">
      <c r="B86" s="89">
        <v>7</v>
      </c>
      <c r="C86" s="90" t="s">
        <v>63</v>
      </c>
      <c r="D86" s="118">
        <f t="shared" si="5"/>
        <v>3.5000000000000001E-3</v>
      </c>
      <c r="E86" s="91">
        <v>0.3286</v>
      </c>
      <c r="F86" s="92">
        <v>2.0219999999999998E-2</v>
      </c>
      <c r="G86" s="88">
        <f t="shared" si="8"/>
        <v>0.34882000000000002</v>
      </c>
      <c r="H86" s="89">
        <v>2064</v>
      </c>
      <c r="I86" s="90" t="s">
        <v>64</v>
      </c>
      <c r="J86" s="74">
        <f t="shared" si="9"/>
        <v>0.2064</v>
      </c>
      <c r="K86" s="89">
        <v>584</v>
      </c>
      <c r="L86" s="90" t="s">
        <v>64</v>
      </c>
      <c r="M86" s="74">
        <f t="shared" si="6"/>
        <v>5.8399999999999994E-2</v>
      </c>
      <c r="N86" s="89">
        <v>584</v>
      </c>
      <c r="O86" s="90" t="s">
        <v>64</v>
      </c>
      <c r="P86" s="74">
        <f t="shared" si="7"/>
        <v>5.8399999999999994E-2</v>
      </c>
    </row>
    <row r="87" spans="2:16">
      <c r="B87" s="89">
        <v>8</v>
      </c>
      <c r="C87" s="90" t="s">
        <v>63</v>
      </c>
      <c r="D87" s="118">
        <f t="shared" si="5"/>
        <v>4.0000000000000001E-3</v>
      </c>
      <c r="E87" s="91">
        <v>0.35</v>
      </c>
      <c r="F87" s="92">
        <v>1.8489999999999999E-2</v>
      </c>
      <c r="G87" s="88">
        <f t="shared" si="8"/>
        <v>0.36848999999999998</v>
      </c>
      <c r="H87" s="89">
        <v>2305</v>
      </c>
      <c r="I87" s="90" t="s">
        <v>64</v>
      </c>
      <c r="J87" s="74">
        <f t="shared" si="9"/>
        <v>0.23050000000000001</v>
      </c>
      <c r="K87" s="89">
        <v>615</v>
      </c>
      <c r="L87" s="90" t="s">
        <v>64</v>
      </c>
      <c r="M87" s="74">
        <f t="shared" si="6"/>
        <v>6.1499999999999999E-2</v>
      </c>
      <c r="N87" s="89">
        <v>626</v>
      </c>
      <c r="O87" s="90" t="s">
        <v>64</v>
      </c>
      <c r="P87" s="74">
        <f t="shared" si="7"/>
        <v>6.2600000000000003E-2</v>
      </c>
    </row>
    <row r="88" spans="2:16">
      <c r="B88" s="89">
        <v>9</v>
      </c>
      <c r="C88" s="90" t="s">
        <v>63</v>
      </c>
      <c r="D88" s="118">
        <f t="shared" si="5"/>
        <v>4.4999999999999997E-3</v>
      </c>
      <c r="E88" s="91">
        <v>0.36990000000000001</v>
      </c>
      <c r="F88" s="92">
        <v>1.7059999999999999E-2</v>
      </c>
      <c r="G88" s="88">
        <f t="shared" si="8"/>
        <v>0.38696000000000003</v>
      </c>
      <c r="H88" s="89">
        <v>2537</v>
      </c>
      <c r="I88" s="90" t="s">
        <v>64</v>
      </c>
      <c r="J88" s="74">
        <f t="shared" si="9"/>
        <v>0.25369999999999998</v>
      </c>
      <c r="K88" s="89">
        <v>642</v>
      </c>
      <c r="L88" s="90" t="s">
        <v>64</v>
      </c>
      <c r="M88" s="74">
        <f t="shared" si="6"/>
        <v>6.4200000000000007E-2</v>
      </c>
      <c r="N88" s="89">
        <v>664</v>
      </c>
      <c r="O88" s="90" t="s">
        <v>64</v>
      </c>
      <c r="P88" s="74">
        <f t="shared" si="7"/>
        <v>6.6400000000000001E-2</v>
      </c>
    </row>
    <row r="89" spans="2:16">
      <c r="B89" s="89">
        <v>10</v>
      </c>
      <c r="C89" s="90" t="s">
        <v>63</v>
      </c>
      <c r="D89" s="118">
        <f t="shared" si="5"/>
        <v>5.0000000000000001E-3</v>
      </c>
      <c r="E89" s="91">
        <v>0.3886</v>
      </c>
      <c r="F89" s="92">
        <v>1.5869999999999999E-2</v>
      </c>
      <c r="G89" s="88">
        <f t="shared" si="8"/>
        <v>0.40447</v>
      </c>
      <c r="H89" s="89">
        <v>2760</v>
      </c>
      <c r="I89" s="90" t="s">
        <v>64</v>
      </c>
      <c r="J89" s="74">
        <f t="shared" si="9"/>
        <v>0.27599999999999997</v>
      </c>
      <c r="K89" s="89">
        <v>666</v>
      </c>
      <c r="L89" s="90" t="s">
        <v>64</v>
      </c>
      <c r="M89" s="74">
        <f t="shared" si="6"/>
        <v>6.6600000000000006E-2</v>
      </c>
      <c r="N89" s="89">
        <v>698</v>
      </c>
      <c r="O89" s="90" t="s">
        <v>64</v>
      </c>
      <c r="P89" s="74">
        <f t="shared" si="7"/>
        <v>6.9800000000000001E-2</v>
      </c>
    </row>
    <row r="90" spans="2:16">
      <c r="B90" s="89">
        <v>11</v>
      </c>
      <c r="C90" s="90" t="s">
        <v>63</v>
      </c>
      <c r="D90" s="118">
        <f t="shared" si="5"/>
        <v>5.4999999999999997E-3</v>
      </c>
      <c r="E90" s="91">
        <v>0.40639999999999998</v>
      </c>
      <c r="F90" s="92">
        <v>1.4840000000000001E-2</v>
      </c>
      <c r="G90" s="88">
        <f t="shared" si="8"/>
        <v>0.42124</v>
      </c>
      <c r="H90" s="89">
        <v>2976</v>
      </c>
      <c r="I90" s="90" t="s">
        <v>64</v>
      </c>
      <c r="J90" s="74">
        <f t="shared" si="9"/>
        <v>0.29759999999999998</v>
      </c>
      <c r="K90" s="89">
        <v>688</v>
      </c>
      <c r="L90" s="90" t="s">
        <v>64</v>
      </c>
      <c r="M90" s="74">
        <f t="shared" si="6"/>
        <v>6.88E-2</v>
      </c>
      <c r="N90" s="89">
        <v>730</v>
      </c>
      <c r="O90" s="90" t="s">
        <v>64</v>
      </c>
      <c r="P90" s="74">
        <f t="shared" si="7"/>
        <v>7.2999999999999995E-2</v>
      </c>
    </row>
    <row r="91" spans="2:16">
      <c r="B91" s="89">
        <v>12</v>
      </c>
      <c r="C91" s="90" t="s">
        <v>63</v>
      </c>
      <c r="D91" s="118">
        <f t="shared" si="5"/>
        <v>6.0000000000000001E-3</v>
      </c>
      <c r="E91" s="91">
        <v>0.42320000000000002</v>
      </c>
      <c r="F91" s="92">
        <v>1.396E-2</v>
      </c>
      <c r="G91" s="88">
        <f t="shared" si="8"/>
        <v>0.43715999999999999</v>
      </c>
      <c r="H91" s="89">
        <v>3185</v>
      </c>
      <c r="I91" s="90" t="s">
        <v>64</v>
      </c>
      <c r="J91" s="74">
        <f t="shared" si="9"/>
        <v>0.31850000000000001</v>
      </c>
      <c r="K91" s="89">
        <v>707</v>
      </c>
      <c r="L91" s="90" t="s">
        <v>64</v>
      </c>
      <c r="M91" s="74">
        <f t="shared" si="6"/>
        <v>7.0699999999999999E-2</v>
      </c>
      <c r="N91" s="89">
        <v>760</v>
      </c>
      <c r="O91" s="90" t="s">
        <v>64</v>
      </c>
      <c r="P91" s="74">
        <f t="shared" si="7"/>
        <v>7.5999999999999998E-2</v>
      </c>
    </row>
    <row r="92" spans="2:16">
      <c r="B92" s="89">
        <v>13</v>
      </c>
      <c r="C92" s="90" t="s">
        <v>63</v>
      </c>
      <c r="D92" s="118">
        <f t="shared" si="5"/>
        <v>6.4999999999999997E-3</v>
      </c>
      <c r="E92" s="91">
        <v>0.43919999999999998</v>
      </c>
      <c r="F92" s="92">
        <v>1.3180000000000001E-2</v>
      </c>
      <c r="G92" s="88">
        <f t="shared" si="8"/>
        <v>0.45238</v>
      </c>
      <c r="H92" s="89">
        <v>3389</v>
      </c>
      <c r="I92" s="90" t="s">
        <v>64</v>
      </c>
      <c r="J92" s="74">
        <f t="shared" si="9"/>
        <v>0.33889999999999998</v>
      </c>
      <c r="K92" s="89">
        <v>725</v>
      </c>
      <c r="L92" s="90" t="s">
        <v>64</v>
      </c>
      <c r="M92" s="74">
        <f t="shared" si="6"/>
        <v>7.2499999999999995E-2</v>
      </c>
      <c r="N92" s="89">
        <v>787</v>
      </c>
      <c r="O92" s="90" t="s">
        <v>64</v>
      </c>
      <c r="P92" s="74">
        <f t="shared" si="7"/>
        <v>7.8700000000000006E-2</v>
      </c>
    </row>
    <row r="93" spans="2:16">
      <c r="B93" s="89">
        <v>14</v>
      </c>
      <c r="C93" s="90" t="s">
        <v>63</v>
      </c>
      <c r="D93" s="118">
        <f t="shared" si="5"/>
        <v>7.0000000000000001E-3</v>
      </c>
      <c r="E93" s="91">
        <v>0.45440000000000003</v>
      </c>
      <c r="F93" s="92">
        <v>1.2500000000000001E-2</v>
      </c>
      <c r="G93" s="88">
        <f t="shared" si="8"/>
        <v>0.46690000000000004</v>
      </c>
      <c r="H93" s="89">
        <v>3586</v>
      </c>
      <c r="I93" s="90" t="s">
        <v>64</v>
      </c>
      <c r="J93" s="74">
        <f t="shared" si="9"/>
        <v>0.35859999999999997</v>
      </c>
      <c r="K93" s="89">
        <v>741</v>
      </c>
      <c r="L93" s="90" t="s">
        <v>64</v>
      </c>
      <c r="M93" s="74">
        <f t="shared" si="6"/>
        <v>7.4099999999999999E-2</v>
      </c>
      <c r="N93" s="89">
        <v>812</v>
      </c>
      <c r="O93" s="90" t="s">
        <v>64</v>
      </c>
      <c r="P93" s="74">
        <f t="shared" si="7"/>
        <v>8.1200000000000008E-2</v>
      </c>
    </row>
    <row r="94" spans="2:16">
      <c r="B94" s="89">
        <v>15</v>
      </c>
      <c r="C94" s="90" t="s">
        <v>63</v>
      </c>
      <c r="D94" s="118">
        <f t="shared" si="5"/>
        <v>7.4999999999999997E-3</v>
      </c>
      <c r="E94" s="91">
        <v>0.46910000000000002</v>
      </c>
      <c r="F94" s="92">
        <v>1.189E-2</v>
      </c>
      <c r="G94" s="88">
        <f t="shared" si="8"/>
        <v>0.48099000000000003</v>
      </c>
      <c r="H94" s="89">
        <v>3779</v>
      </c>
      <c r="I94" s="90" t="s">
        <v>64</v>
      </c>
      <c r="J94" s="74">
        <f t="shared" si="9"/>
        <v>0.37790000000000001</v>
      </c>
      <c r="K94" s="89">
        <v>755</v>
      </c>
      <c r="L94" s="90" t="s">
        <v>64</v>
      </c>
      <c r="M94" s="74">
        <f t="shared" si="6"/>
        <v>7.5499999999999998E-2</v>
      </c>
      <c r="N94" s="89">
        <v>836</v>
      </c>
      <c r="O94" s="90" t="s">
        <v>64</v>
      </c>
      <c r="P94" s="74">
        <f t="shared" si="7"/>
        <v>8.3599999999999994E-2</v>
      </c>
    </row>
    <row r="95" spans="2:16">
      <c r="B95" s="89">
        <v>16</v>
      </c>
      <c r="C95" s="90" t="s">
        <v>63</v>
      </c>
      <c r="D95" s="118">
        <f t="shared" si="5"/>
        <v>8.0000000000000002E-3</v>
      </c>
      <c r="E95" s="91">
        <v>0.48309999999999997</v>
      </c>
      <c r="F95" s="92">
        <v>1.1350000000000001E-2</v>
      </c>
      <c r="G95" s="88">
        <f t="shared" si="8"/>
        <v>0.49445</v>
      </c>
      <c r="H95" s="89">
        <v>3967</v>
      </c>
      <c r="I95" s="90" t="s">
        <v>64</v>
      </c>
      <c r="J95" s="74">
        <f t="shared" si="9"/>
        <v>0.3967</v>
      </c>
      <c r="K95" s="89">
        <v>769</v>
      </c>
      <c r="L95" s="90" t="s">
        <v>64</v>
      </c>
      <c r="M95" s="74">
        <f t="shared" si="6"/>
        <v>7.6899999999999996E-2</v>
      </c>
      <c r="N95" s="89">
        <v>858</v>
      </c>
      <c r="O95" s="90" t="s">
        <v>64</v>
      </c>
      <c r="P95" s="74">
        <f t="shared" si="7"/>
        <v>8.5800000000000001E-2</v>
      </c>
    </row>
    <row r="96" spans="2:16">
      <c r="B96" s="89">
        <v>17</v>
      </c>
      <c r="C96" s="90" t="s">
        <v>63</v>
      </c>
      <c r="D96" s="118">
        <f t="shared" si="5"/>
        <v>8.5000000000000006E-3</v>
      </c>
      <c r="E96" s="91">
        <v>0.4965</v>
      </c>
      <c r="F96" s="92">
        <v>1.086E-2</v>
      </c>
      <c r="G96" s="88">
        <f t="shared" si="8"/>
        <v>0.50736000000000003</v>
      </c>
      <c r="H96" s="89">
        <v>4151</v>
      </c>
      <c r="I96" s="90" t="s">
        <v>64</v>
      </c>
      <c r="J96" s="74">
        <f t="shared" si="9"/>
        <v>0.41509999999999997</v>
      </c>
      <c r="K96" s="89">
        <v>781</v>
      </c>
      <c r="L96" s="90" t="s">
        <v>64</v>
      </c>
      <c r="M96" s="74">
        <f t="shared" si="6"/>
        <v>7.8100000000000003E-2</v>
      </c>
      <c r="N96" s="89">
        <v>879</v>
      </c>
      <c r="O96" s="90" t="s">
        <v>64</v>
      </c>
      <c r="P96" s="74">
        <f t="shared" si="7"/>
        <v>8.7900000000000006E-2</v>
      </c>
    </row>
    <row r="97" spans="2:16">
      <c r="B97" s="89">
        <v>18</v>
      </c>
      <c r="C97" s="90" t="s">
        <v>63</v>
      </c>
      <c r="D97" s="118">
        <f t="shared" si="5"/>
        <v>8.9999999999999993E-3</v>
      </c>
      <c r="E97" s="91">
        <v>0.50949999999999995</v>
      </c>
      <c r="F97" s="92">
        <v>1.0410000000000001E-2</v>
      </c>
      <c r="G97" s="88">
        <f t="shared" si="8"/>
        <v>0.51990999999999998</v>
      </c>
      <c r="H97" s="89">
        <v>4331</v>
      </c>
      <c r="I97" s="90" t="s">
        <v>64</v>
      </c>
      <c r="J97" s="74">
        <f t="shared" si="9"/>
        <v>0.43310000000000004</v>
      </c>
      <c r="K97" s="89">
        <v>793</v>
      </c>
      <c r="L97" s="90" t="s">
        <v>64</v>
      </c>
      <c r="M97" s="74">
        <f t="shared" si="6"/>
        <v>7.9300000000000009E-2</v>
      </c>
      <c r="N97" s="89">
        <v>899</v>
      </c>
      <c r="O97" s="90" t="s">
        <v>64</v>
      </c>
      <c r="P97" s="74">
        <f t="shared" si="7"/>
        <v>8.9900000000000008E-2</v>
      </c>
    </row>
    <row r="98" spans="2:16">
      <c r="B98" s="89">
        <v>20</v>
      </c>
      <c r="C98" s="90" t="s">
        <v>63</v>
      </c>
      <c r="D98" s="118">
        <f t="shared" si="5"/>
        <v>0.01</v>
      </c>
      <c r="E98" s="91">
        <v>0.53400000000000003</v>
      </c>
      <c r="F98" s="92">
        <v>9.6270000000000001E-3</v>
      </c>
      <c r="G98" s="88">
        <f t="shared" si="8"/>
        <v>0.54362700000000008</v>
      </c>
      <c r="H98" s="89">
        <v>4680</v>
      </c>
      <c r="I98" s="90" t="s">
        <v>64</v>
      </c>
      <c r="J98" s="74">
        <f t="shared" si="9"/>
        <v>0.46799999999999997</v>
      </c>
      <c r="K98" s="89">
        <v>815</v>
      </c>
      <c r="L98" s="90" t="s">
        <v>64</v>
      </c>
      <c r="M98" s="74">
        <f t="shared" si="6"/>
        <v>8.1499999999999989E-2</v>
      </c>
      <c r="N98" s="89">
        <v>936</v>
      </c>
      <c r="O98" s="90" t="s">
        <v>64</v>
      </c>
      <c r="P98" s="74">
        <f t="shared" si="7"/>
        <v>9.3600000000000003E-2</v>
      </c>
    </row>
    <row r="99" spans="2:16">
      <c r="B99" s="89">
        <v>22.5</v>
      </c>
      <c r="C99" s="90" t="s">
        <v>63</v>
      </c>
      <c r="D99" s="118">
        <f t="shared" si="5"/>
        <v>1.125E-2</v>
      </c>
      <c r="E99" s="91">
        <v>0.56240000000000001</v>
      </c>
      <c r="F99" s="92">
        <v>8.8159999999999992E-3</v>
      </c>
      <c r="G99" s="88">
        <f t="shared" si="8"/>
        <v>0.57121600000000006</v>
      </c>
      <c r="H99" s="89">
        <v>5098</v>
      </c>
      <c r="I99" s="90" t="s">
        <v>64</v>
      </c>
      <c r="J99" s="74">
        <f t="shared" si="9"/>
        <v>0.50980000000000003</v>
      </c>
      <c r="K99" s="89">
        <v>839</v>
      </c>
      <c r="L99" s="90" t="s">
        <v>64</v>
      </c>
      <c r="M99" s="74">
        <f t="shared" si="6"/>
        <v>8.3900000000000002E-2</v>
      </c>
      <c r="N99" s="89">
        <v>977</v>
      </c>
      <c r="O99" s="90" t="s">
        <v>64</v>
      </c>
      <c r="P99" s="74">
        <f t="shared" si="7"/>
        <v>9.7699999999999995E-2</v>
      </c>
    </row>
    <row r="100" spans="2:16">
      <c r="B100" s="89">
        <v>25</v>
      </c>
      <c r="C100" s="90" t="s">
        <v>63</v>
      </c>
      <c r="D100" s="118">
        <f t="shared" si="5"/>
        <v>1.2500000000000001E-2</v>
      </c>
      <c r="E100" s="91">
        <v>0.58850000000000002</v>
      </c>
      <c r="F100" s="92">
        <v>8.1419999999999999E-3</v>
      </c>
      <c r="G100" s="88">
        <f t="shared" si="8"/>
        <v>0.59664200000000001</v>
      </c>
      <c r="H100" s="89">
        <v>5500</v>
      </c>
      <c r="I100" s="90" t="s">
        <v>64</v>
      </c>
      <c r="J100" s="74">
        <f t="shared" si="9"/>
        <v>0.55000000000000004</v>
      </c>
      <c r="K100" s="89">
        <v>860</v>
      </c>
      <c r="L100" s="90" t="s">
        <v>64</v>
      </c>
      <c r="M100" s="74">
        <f t="shared" si="6"/>
        <v>8.5999999999999993E-2</v>
      </c>
      <c r="N100" s="89">
        <v>1014</v>
      </c>
      <c r="O100" s="90" t="s">
        <v>64</v>
      </c>
      <c r="P100" s="74">
        <f t="shared" si="7"/>
        <v>0.1014</v>
      </c>
    </row>
    <row r="101" spans="2:16">
      <c r="B101" s="89">
        <v>27.5</v>
      </c>
      <c r="C101" s="90" t="s">
        <v>63</v>
      </c>
      <c r="D101" s="118">
        <f t="shared" si="5"/>
        <v>1.375E-2</v>
      </c>
      <c r="E101" s="91">
        <v>0.61260000000000003</v>
      </c>
      <c r="F101" s="92">
        <v>7.574E-3</v>
      </c>
      <c r="G101" s="88">
        <f t="shared" si="8"/>
        <v>0.620174</v>
      </c>
      <c r="H101" s="89">
        <v>5887</v>
      </c>
      <c r="I101" s="90" t="s">
        <v>64</v>
      </c>
      <c r="J101" s="74">
        <f t="shared" si="9"/>
        <v>0.5887</v>
      </c>
      <c r="K101" s="89">
        <v>878</v>
      </c>
      <c r="L101" s="90" t="s">
        <v>64</v>
      </c>
      <c r="M101" s="74">
        <f t="shared" si="6"/>
        <v>8.7800000000000003E-2</v>
      </c>
      <c r="N101" s="89">
        <v>1047</v>
      </c>
      <c r="O101" s="90" t="s">
        <v>64</v>
      </c>
      <c r="P101" s="74">
        <f t="shared" si="7"/>
        <v>0.10469999999999999</v>
      </c>
    </row>
    <row r="102" spans="2:16">
      <c r="B102" s="89">
        <v>30</v>
      </c>
      <c r="C102" s="90" t="s">
        <v>63</v>
      </c>
      <c r="D102" s="118">
        <f t="shared" si="5"/>
        <v>1.4999999999999999E-2</v>
      </c>
      <c r="E102" s="91">
        <v>0.63490000000000002</v>
      </c>
      <c r="F102" s="92">
        <v>7.0870000000000004E-3</v>
      </c>
      <c r="G102" s="88">
        <f t="shared" si="8"/>
        <v>0.64198699999999997</v>
      </c>
      <c r="H102" s="89">
        <v>6261</v>
      </c>
      <c r="I102" s="90" t="s">
        <v>64</v>
      </c>
      <c r="J102" s="74">
        <f t="shared" si="9"/>
        <v>0.62609999999999999</v>
      </c>
      <c r="K102" s="89">
        <v>895</v>
      </c>
      <c r="L102" s="90" t="s">
        <v>64</v>
      </c>
      <c r="M102" s="74">
        <f t="shared" si="6"/>
        <v>8.9499999999999996E-2</v>
      </c>
      <c r="N102" s="89">
        <v>1078</v>
      </c>
      <c r="O102" s="90" t="s">
        <v>64</v>
      </c>
      <c r="P102" s="74">
        <f t="shared" si="7"/>
        <v>0.10780000000000001</v>
      </c>
    </row>
    <row r="103" spans="2:16">
      <c r="B103" s="89">
        <v>32.5</v>
      </c>
      <c r="C103" s="90" t="s">
        <v>63</v>
      </c>
      <c r="D103" s="118">
        <f t="shared" si="5"/>
        <v>1.6250000000000001E-2</v>
      </c>
      <c r="E103" s="91">
        <v>0.65559999999999996</v>
      </c>
      <c r="F103" s="92">
        <v>6.6639999999999998E-3</v>
      </c>
      <c r="G103" s="88">
        <f t="shared" si="8"/>
        <v>0.66226399999999996</v>
      </c>
      <c r="H103" s="89">
        <v>6624</v>
      </c>
      <c r="I103" s="90" t="s">
        <v>64</v>
      </c>
      <c r="J103" s="74">
        <f t="shared" si="9"/>
        <v>0.66239999999999999</v>
      </c>
      <c r="K103" s="89">
        <v>910</v>
      </c>
      <c r="L103" s="90" t="s">
        <v>64</v>
      </c>
      <c r="M103" s="74">
        <f t="shared" si="6"/>
        <v>9.0999999999999998E-2</v>
      </c>
      <c r="N103" s="89">
        <v>1106</v>
      </c>
      <c r="O103" s="90" t="s">
        <v>64</v>
      </c>
      <c r="P103" s="74">
        <f t="shared" si="7"/>
        <v>0.1106</v>
      </c>
    </row>
    <row r="104" spans="2:16">
      <c r="B104" s="89">
        <v>35</v>
      </c>
      <c r="C104" s="90" t="s">
        <v>63</v>
      </c>
      <c r="D104" s="118">
        <f t="shared" si="5"/>
        <v>1.7500000000000002E-2</v>
      </c>
      <c r="E104" s="91">
        <v>0.67490000000000006</v>
      </c>
      <c r="F104" s="92">
        <v>6.293E-3</v>
      </c>
      <c r="G104" s="88">
        <f t="shared" si="8"/>
        <v>0.68119300000000005</v>
      </c>
      <c r="H104" s="89">
        <v>6978</v>
      </c>
      <c r="I104" s="90" t="s">
        <v>64</v>
      </c>
      <c r="J104" s="76">
        <f t="shared" si="9"/>
        <v>0.69779999999999998</v>
      </c>
      <c r="K104" s="89">
        <v>923</v>
      </c>
      <c r="L104" s="90" t="s">
        <v>64</v>
      </c>
      <c r="M104" s="74">
        <f t="shared" si="6"/>
        <v>9.2300000000000007E-2</v>
      </c>
      <c r="N104" s="89">
        <v>1132</v>
      </c>
      <c r="O104" s="90" t="s">
        <v>64</v>
      </c>
      <c r="P104" s="74">
        <f t="shared" si="7"/>
        <v>0.1132</v>
      </c>
    </row>
    <row r="105" spans="2:16">
      <c r="B105" s="89">
        <v>37.5</v>
      </c>
      <c r="C105" s="90" t="s">
        <v>63</v>
      </c>
      <c r="D105" s="118">
        <f t="shared" si="5"/>
        <v>1.8749999999999999E-2</v>
      </c>
      <c r="E105" s="91">
        <v>0.69279999999999997</v>
      </c>
      <c r="F105" s="92">
        <v>5.9649999999999998E-3</v>
      </c>
      <c r="G105" s="88">
        <f t="shared" si="8"/>
        <v>0.69876499999999997</v>
      </c>
      <c r="H105" s="89">
        <v>7323</v>
      </c>
      <c r="I105" s="90" t="s">
        <v>64</v>
      </c>
      <c r="J105" s="76">
        <f t="shared" si="9"/>
        <v>0.73230000000000006</v>
      </c>
      <c r="K105" s="89">
        <v>936</v>
      </c>
      <c r="L105" s="90" t="s">
        <v>64</v>
      </c>
      <c r="M105" s="74">
        <f t="shared" si="6"/>
        <v>9.3600000000000003E-2</v>
      </c>
      <c r="N105" s="89">
        <v>1156</v>
      </c>
      <c r="O105" s="90" t="s">
        <v>64</v>
      </c>
      <c r="P105" s="74">
        <f t="shared" si="7"/>
        <v>0.11559999999999999</v>
      </c>
    </row>
    <row r="106" spans="2:16">
      <c r="B106" s="89">
        <v>40</v>
      </c>
      <c r="C106" s="90" t="s">
        <v>63</v>
      </c>
      <c r="D106" s="118">
        <f t="shared" si="5"/>
        <v>0.02</v>
      </c>
      <c r="E106" s="91">
        <v>0.70960000000000001</v>
      </c>
      <c r="F106" s="92">
        <v>5.672E-3</v>
      </c>
      <c r="G106" s="88">
        <f t="shared" si="8"/>
        <v>0.71527200000000002</v>
      </c>
      <c r="H106" s="89">
        <v>7660</v>
      </c>
      <c r="I106" s="90" t="s">
        <v>64</v>
      </c>
      <c r="J106" s="76">
        <f t="shared" si="9"/>
        <v>0.76600000000000001</v>
      </c>
      <c r="K106" s="89">
        <v>947</v>
      </c>
      <c r="L106" s="90" t="s">
        <v>64</v>
      </c>
      <c r="M106" s="74">
        <f t="shared" si="6"/>
        <v>9.4699999999999993E-2</v>
      </c>
      <c r="N106" s="89">
        <v>1179</v>
      </c>
      <c r="O106" s="90" t="s">
        <v>64</v>
      </c>
      <c r="P106" s="74">
        <f t="shared" si="7"/>
        <v>0.1179</v>
      </c>
    </row>
    <row r="107" spans="2:16">
      <c r="B107" s="89">
        <v>45</v>
      </c>
      <c r="C107" s="90" t="s">
        <v>63</v>
      </c>
      <c r="D107" s="74">
        <f t="shared" si="5"/>
        <v>2.2499999999999999E-2</v>
      </c>
      <c r="E107" s="91">
        <v>0.73980000000000001</v>
      </c>
      <c r="F107" s="92">
        <v>5.1720000000000004E-3</v>
      </c>
      <c r="G107" s="88">
        <f t="shared" si="8"/>
        <v>0.74497199999999997</v>
      </c>
      <c r="H107" s="89">
        <v>8314</v>
      </c>
      <c r="I107" s="90" t="s">
        <v>64</v>
      </c>
      <c r="J107" s="76">
        <f t="shared" si="9"/>
        <v>0.83140000000000003</v>
      </c>
      <c r="K107" s="89">
        <v>970</v>
      </c>
      <c r="L107" s="90" t="s">
        <v>64</v>
      </c>
      <c r="M107" s="74">
        <f t="shared" si="6"/>
        <v>9.7000000000000003E-2</v>
      </c>
      <c r="N107" s="89">
        <v>1221</v>
      </c>
      <c r="O107" s="90" t="s">
        <v>64</v>
      </c>
      <c r="P107" s="74">
        <f t="shared" si="7"/>
        <v>0.12210000000000001</v>
      </c>
    </row>
    <row r="108" spans="2:16">
      <c r="B108" s="89">
        <v>50</v>
      </c>
      <c r="C108" s="90" t="s">
        <v>63</v>
      </c>
      <c r="D108" s="74">
        <f t="shared" si="5"/>
        <v>2.5000000000000001E-2</v>
      </c>
      <c r="E108" s="91">
        <v>0.76629999999999998</v>
      </c>
      <c r="F108" s="92">
        <v>4.7600000000000003E-3</v>
      </c>
      <c r="G108" s="88">
        <f t="shared" si="8"/>
        <v>0.77105999999999997</v>
      </c>
      <c r="H108" s="89">
        <v>8946</v>
      </c>
      <c r="I108" s="90" t="s">
        <v>64</v>
      </c>
      <c r="J108" s="76">
        <f t="shared" si="9"/>
        <v>0.89459999999999995</v>
      </c>
      <c r="K108" s="89">
        <v>990</v>
      </c>
      <c r="L108" s="90" t="s">
        <v>64</v>
      </c>
      <c r="M108" s="74">
        <f t="shared" si="6"/>
        <v>9.9000000000000005E-2</v>
      </c>
      <c r="N108" s="89">
        <v>1258</v>
      </c>
      <c r="O108" s="90" t="s">
        <v>64</v>
      </c>
      <c r="P108" s="74">
        <f t="shared" si="7"/>
        <v>0.1258</v>
      </c>
    </row>
    <row r="109" spans="2:16">
      <c r="B109" s="89">
        <v>55</v>
      </c>
      <c r="C109" s="90" t="s">
        <v>63</v>
      </c>
      <c r="D109" s="74">
        <f t="shared" si="5"/>
        <v>2.75E-2</v>
      </c>
      <c r="E109" s="91">
        <v>0.78949999999999998</v>
      </c>
      <c r="F109" s="92">
        <v>4.4130000000000003E-3</v>
      </c>
      <c r="G109" s="88">
        <f t="shared" si="8"/>
        <v>0.79391299999999998</v>
      </c>
      <c r="H109" s="89">
        <v>9560</v>
      </c>
      <c r="I109" s="90" t="s">
        <v>64</v>
      </c>
      <c r="J109" s="76">
        <f t="shared" si="9"/>
        <v>0.95600000000000007</v>
      </c>
      <c r="K109" s="89">
        <v>1008</v>
      </c>
      <c r="L109" s="90" t="s">
        <v>64</v>
      </c>
      <c r="M109" s="74">
        <f t="shared" si="6"/>
        <v>0.1008</v>
      </c>
      <c r="N109" s="89">
        <v>1292</v>
      </c>
      <c r="O109" s="90" t="s">
        <v>64</v>
      </c>
      <c r="P109" s="74">
        <f t="shared" si="7"/>
        <v>0.12920000000000001</v>
      </c>
    </row>
    <row r="110" spans="2:16">
      <c r="B110" s="89">
        <v>60</v>
      </c>
      <c r="C110" s="90" t="s">
        <v>63</v>
      </c>
      <c r="D110" s="74">
        <f t="shared" si="5"/>
        <v>0.03</v>
      </c>
      <c r="E110" s="91">
        <v>0.80989999999999995</v>
      </c>
      <c r="F110" s="92">
        <v>4.1180000000000001E-3</v>
      </c>
      <c r="G110" s="88">
        <f t="shared" si="8"/>
        <v>0.81401799999999991</v>
      </c>
      <c r="H110" s="89">
        <v>1.02</v>
      </c>
      <c r="I110" s="93" t="s">
        <v>66</v>
      </c>
      <c r="J110" s="76">
        <f t="shared" ref="J110:J121" si="10">H110</f>
        <v>1.02</v>
      </c>
      <c r="K110" s="89">
        <v>1025</v>
      </c>
      <c r="L110" s="90" t="s">
        <v>64</v>
      </c>
      <c r="M110" s="74">
        <f t="shared" si="6"/>
        <v>0.10249999999999999</v>
      </c>
      <c r="N110" s="89">
        <v>1324</v>
      </c>
      <c r="O110" s="90" t="s">
        <v>64</v>
      </c>
      <c r="P110" s="74">
        <f t="shared" si="7"/>
        <v>0.13240000000000002</v>
      </c>
    </row>
    <row r="111" spans="2:16">
      <c r="B111" s="89">
        <v>65</v>
      </c>
      <c r="C111" s="90" t="s">
        <v>63</v>
      </c>
      <c r="D111" s="74">
        <f t="shared" si="5"/>
        <v>3.2500000000000001E-2</v>
      </c>
      <c r="E111" s="91">
        <v>0.82779999999999998</v>
      </c>
      <c r="F111" s="92">
        <v>3.862E-3</v>
      </c>
      <c r="G111" s="88">
        <f t="shared" si="8"/>
        <v>0.83166200000000001</v>
      </c>
      <c r="H111" s="89">
        <v>1.07</v>
      </c>
      <c r="I111" s="90" t="s">
        <v>66</v>
      </c>
      <c r="J111" s="76">
        <f t="shared" si="10"/>
        <v>1.07</v>
      </c>
      <c r="K111" s="89">
        <v>1040</v>
      </c>
      <c r="L111" s="90" t="s">
        <v>64</v>
      </c>
      <c r="M111" s="74">
        <f t="shared" si="6"/>
        <v>0.10400000000000001</v>
      </c>
      <c r="N111" s="89">
        <v>1353</v>
      </c>
      <c r="O111" s="90" t="s">
        <v>64</v>
      </c>
      <c r="P111" s="74">
        <f t="shared" si="7"/>
        <v>0.1353</v>
      </c>
    </row>
    <row r="112" spans="2:16">
      <c r="B112" s="89">
        <v>70</v>
      </c>
      <c r="C112" s="90" t="s">
        <v>63</v>
      </c>
      <c r="D112" s="74">
        <f t="shared" si="5"/>
        <v>3.5000000000000003E-2</v>
      </c>
      <c r="E112" s="91">
        <v>0.84370000000000001</v>
      </c>
      <c r="F112" s="92">
        <v>3.6389999999999999E-3</v>
      </c>
      <c r="G112" s="88">
        <f t="shared" si="8"/>
        <v>0.84733899999999995</v>
      </c>
      <c r="H112" s="89">
        <v>1.1299999999999999</v>
      </c>
      <c r="I112" s="90" t="s">
        <v>66</v>
      </c>
      <c r="J112" s="76">
        <f t="shared" si="10"/>
        <v>1.1299999999999999</v>
      </c>
      <c r="K112" s="89">
        <v>1054</v>
      </c>
      <c r="L112" s="90" t="s">
        <v>64</v>
      </c>
      <c r="M112" s="74">
        <f t="shared" si="6"/>
        <v>0.10540000000000001</v>
      </c>
      <c r="N112" s="89">
        <v>1380</v>
      </c>
      <c r="O112" s="90" t="s">
        <v>64</v>
      </c>
      <c r="P112" s="74">
        <f t="shared" si="7"/>
        <v>0.13799999999999998</v>
      </c>
    </row>
    <row r="113" spans="1:16">
      <c r="B113" s="89">
        <v>80</v>
      </c>
      <c r="C113" s="90" t="s">
        <v>63</v>
      </c>
      <c r="D113" s="74">
        <f t="shared" si="5"/>
        <v>0.04</v>
      </c>
      <c r="E113" s="91">
        <v>0.86980000000000002</v>
      </c>
      <c r="F113" s="92">
        <v>3.2669999999999999E-3</v>
      </c>
      <c r="G113" s="88">
        <f t="shared" si="8"/>
        <v>0.87306700000000004</v>
      </c>
      <c r="H113" s="89">
        <v>1.24</v>
      </c>
      <c r="I113" s="90" t="s">
        <v>66</v>
      </c>
      <c r="J113" s="76">
        <f t="shared" si="10"/>
        <v>1.24</v>
      </c>
      <c r="K113" s="89">
        <v>1085</v>
      </c>
      <c r="L113" s="90" t="s">
        <v>64</v>
      </c>
      <c r="M113" s="74">
        <f t="shared" si="6"/>
        <v>0.1085</v>
      </c>
      <c r="N113" s="89">
        <v>1430</v>
      </c>
      <c r="O113" s="90" t="s">
        <v>64</v>
      </c>
      <c r="P113" s="74">
        <f t="shared" si="7"/>
        <v>0.14299999999999999</v>
      </c>
    </row>
    <row r="114" spans="1:16">
      <c r="B114" s="89">
        <v>90</v>
      </c>
      <c r="C114" s="90" t="s">
        <v>63</v>
      </c>
      <c r="D114" s="74">
        <f t="shared" si="5"/>
        <v>4.4999999999999998E-2</v>
      </c>
      <c r="E114" s="91">
        <v>0.88990000000000002</v>
      </c>
      <c r="F114" s="92">
        <v>2.97E-3</v>
      </c>
      <c r="G114" s="88">
        <f t="shared" si="8"/>
        <v>0.89287000000000005</v>
      </c>
      <c r="H114" s="89">
        <v>1.35</v>
      </c>
      <c r="I114" s="90" t="s">
        <v>66</v>
      </c>
      <c r="J114" s="76">
        <f t="shared" si="10"/>
        <v>1.35</v>
      </c>
      <c r="K114" s="89">
        <v>1112</v>
      </c>
      <c r="L114" s="90" t="s">
        <v>64</v>
      </c>
      <c r="M114" s="74">
        <f t="shared" si="6"/>
        <v>0.11120000000000001</v>
      </c>
      <c r="N114" s="89">
        <v>1475</v>
      </c>
      <c r="O114" s="90" t="s">
        <v>64</v>
      </c>
      <c r="P114" s="74">
        <f t="shared" si="7"/>
        <v>0.14750000000000002</v>
      </c>
    </row>
    <row r="115" spans="1:16">
      <c r="B115" s="89">
        <v>100</v>
      </c>
      <c r="C115" s="90" t="s">
        <v>63</v>
      </c>
      <c r="D115" s="74">
        <f t="shared" si="5"/>
        <v>0.05</v>
      </c>
      <c r="E115" s="91">
        <v>0.90490000000000004</v>
      </c>
      <c r="F115" s="92">
        <v>2.725E-3</v>
      </c>
      <c r="G115" s="88">
        <f t="shared" si="8"/>
        <v>0.90762500000000002</v>
      </c>
      <c r="H115" s="89">
        <v>1.46</v>
      </c>
      <c r="I115" s="90" t="s">
        <v>66</v>
      </c>
      <c r="J115" s="76">
        <f t="shared" si="10"/>
        <v>1.46</v>
      </c>
      <c r="K115" s="89">
        <v>1137</v>
      </c>
      <c r="L115" s="90" t="s">
        <v>64</v>
      </c>
      <c r="M115" s="74">
        <f t="shared" si="6"/>
        <v>0.1137</v>
      </c>
      <c r="N115" s="89">
        <v>1516</v>
      </c>
      <c r="O115" s="90" t="s">
        <v>64</v>
      </c>
      <c r="P115" s="74">
        <f t="shared" si="7"/>
        <v>0.15160000000000001</v>
      </c>
    </row>
    <row r="116" spans="1:16">
      <c r="B116" s="89">
        <v>110</v>
      </c>
      <c r="C116" s="90" t="s">
        <v>63</v>
      </c>
      <c r="D116" s="74">
        <f t="shared" si="5"/>
        <v>5.5E-2</v>
      </c>
      <c r="E116" s="91">
        <v>0.91569999999999996</v>
      </c>
      <c r="F116" s="92">
        <v>2.5209999999999998E-3</v>
      </c>
      <c r="G116" s="88">
        <f t="shared" si="8"/>
        <v>0.91822099999999995</v>
      </c>
      <c r="H116" s="89">
        <v>1.57</v>
      </c>
      <c r="I116" s="90" t="s">
        <v>66</v>
      </c>
      <c r="J116" s="76">
        <f t="shared" si="10"/>
        <v>1.57</v>
      </c>
      <c r="K116" s="89">
        <v>1161</v>
      </c>
      <c r="L116" s="90" t="s">
        <v>64</v>
      </c>
      <c r="M116" s="74">
        <f t="shared" si="6"/>
        <v>0.11610000000000001</v>
      </c>
      <c r="N116" s="89">
        <v>1555</v>
      </c>
      <c r="O116" s="90" t="s">
        <v>64</v>
      </c>
      <c r="P116" s="74">
        <f t="shared" si="7"/>
        <v>0.1555</v>
      </c>
    </row>
    <row r="117" spans="1:16">
      <c r="B117" s="89">
        <v>120</v>
      </c>
      <c r="C117" s="90" t="s">
        <v>63</v>
      </c>
      <c r="D117" s="74">
        <f t="shared" si="5"/>
        <v>0.06</v>
      </c>
      <c r="E117" s="91">
        <v>0.92269999999999996</v>
      </c>
      <c r="F117" s="92">
        <v>2.3470000000000001E-3</v>
      </c>
      <c r="G117" s="88">
        <f t="shared" si="8"/>
        <v>0.92504699999999995</v>
      </c>
      <c r="H117" s="89">
        <v>1.67</v>
      </c>
      <c r="I117" s="90" t="s">
        <v>66</v>
      </c>
      <c r="J117" s="76">
        <f t="shared" si="10"/>
        <v>1.67</v>
      </c>
      <c r="K117" s="89">
        <v>1183</v>
      </c>
      <c r="L117" s="90" t="s">
        <v>64</v>
      </c>
      <c r="M117" s="74">
        <f t="shared" si="6"/>
        <v>0.1183</v>
      </c>
      <c r="N117" s="89">
        <v>1591</v>
      </c>
      <c r="O117" s="90" t="s">
        <v>64</v>
      </c>
      <c r="P117" s="74">
        <f t="shared" si="7"/>
        <v>0.15909999999999999</v>
      </c>
    </row>
    <row r="118" spans="1:16">
      <c r="B118" s="89">
        <v>130</v>
      </c>
      <c r="C118" s="90" t="s">
        <v>63</v>
      </c>
      <c r="D118" s="74">
        <f t="shared" si="5"/>
        <v>6.5000000000000002E-2</v>
      </c>
      <c r="E118" s="91">
        <v>0.92649999999999999</v>
      </c>
      <c r="F118" s="92">
        <v>2.1970000000000002E-3</v>
      </c>
      <c r="G118" s="88">
        <f t="shared" si="8"/>
        <v>0.92869699999999999</v>
      </c>
      <c r="H118" s="89">
        <v>1.78</v>
      </c>
      <c r="I118" s="90" t="s">
        <v>66</v>
      </c>
      <c r="J118" s="76">
        <f t="shared" si="10"/>
        <v>1.78</v>
      </c>
      <c r="K118" s="89">
        <v>1204</v>
      </c>
      <c r="L118" s="90" t="s">
        <v>64</v>
      </c>
      <c r="M118" s="74">
        <f t="shared" si="6"/>
        <v>0.12039999999999999</v>
      </c>
      <c r="N118" s="89">
        <v>1625</v>
      </c>
      <c r="O118" s="90" t="s">
        <v>64</v>
      </c>
      <c r="P118" s="74">
        <f t="shared" si="7"/>
        <v>0.16250000000000001</v>
      </c>
    </row>
    <row r="119" spans="1:16">
      <c r="B119" s="89">
        <v>140</v>
      </c>
      <c r="C119" s="90" t="s">
        <v>63</v>
      </c>
      <c r="D119" s="74">
        <f t="shared" si="5"/>
        <v>7.0000000000000007E-2</v>
      </c>
      <c r="E119" s="91">
        <v>0.92759999999999998</v>
      </c>
      <c r="F119" s="92">
        <v>2.0660000000000001E-3</v>
      </c>
      <c r="G119" s="88">
        <f t="shared" si="8"/>
        <v>0.92966599999999999</v>
      </c>
      <c r="H119" s="89">
        <v>1.88</v>
      </c>
      <c r="I119" s="90" t="s">
        <v>66</v>
      </c>
      <c r="J119" s="76">
        <f t="shared" si="10"/>
        <v>1.88</v>
      </c>
      <c r="K119" s="89">
        <v>1224</v>
      </c>
      <c r="L119" s="90" t="s">
        <v>64</v>
      </c>
      <c r="M119" s="74">
        <f t="shared" si="6"/>
        <v>0.12239999999999999</v>
      </c>
      <c r="N119" s="89">
        <v>1658</v>
      </c>
      <c r="O119" s="90" t="s">
        <v>64</v>
      </c>
      <c r="P119" s="74">
        <f t="shared" si="7"/>
        <v>0.1658</v>
      </c>
    </row>
    <row r="120" spans="1:16">
      <c r="B120" s="89">
        <v>150</v>
      </c>
      <c r="C120" s="90" t="s">
        <v>63</v>
      </c>
      <c r="D120" s="74">
        <f t="shared" si="5"/>
        <v>7.4999999999999997E-2</v>
      </c>
      <c r="E120" s="91">
        <v>0.92630000000000001</v>
      </c>
      <c r="F120" s="92">
        <v>1.951E-3</v>
      </c>
      <c r="G120" s="88">
        <f t="shared" si="8"/>
        <v>0.92825100000000005</v>
      </c>
      <c r="H120" s="89">
        <v>1.99</v>
      </c>
      <c r="I120" s="90" t="s">
        <v>66</v>
      </c>
      <c r="J120" s="76">
        <f t="shared" si="10"/>
        <v>1.99</v>
      </c>
      <c r="K120" s="89">
        <v>1244</v>
      </c>
      <c r="L120" s="90" t="s">
        <v>64</v>
      </c>
      <c r="M120" s="74">
        <f t="shared" si="6"/>
        <v>0.1244</v>
      </c>
      <c r="N120" s="89">
        <v>1690</v>
      </c>
      <c r="O120" s="90" t="s">
        <v>64</v>
      </c>
      <c r="P120" s="74">
        <f t="shared" si="7"/>
        <v>0.16899999999999998</v>
      </c>
    </row>
    <row r="121" spans="1:16">
      <c r="B121" s="89">
        <v>160</v>
      </c>
      <c r="C121" s="90" t="s">
        <v>63</v>
      </c>
      <c r="D121" s="74">
        <f t="shared" si="5"/>
        <v>0.08</v>
      </c>
      <c r="E121" s="91">
        <v>0.92290000000000005</v>
      </c>
      <c r="F121" s="92">
        <v>1.8500000000000001E-3</v>
      </c>
      <c r="G121" s="88">
        <f t="shared" si="8"/>
        <v>0.92475000000000007</v>
      </c>
      <c r="H121" s="89">
        <v>2.09</v>
      </c>
      <c r="I121" s="90" t="s">
        <v>66</v>
      </c>
      <c r="J121" s="76">
        <f t="shared" si="10"/>
        <v>2.09</v>
      </c>
      <c r="K121" s="89">
        <v>1263</v>
      </c>
      <c r="L121" s="90" t="s">
        <v>64</v>
      </c>
      <c r="M121" s="74">
        <f t="shared" si="6"/>
        <v>0.1263</v>
      </c>
      <c r="N121" s="89">
        <v>1721</v>
      </c>
      <c r="O121" s="90" t="s">
        <v>64</v>
      </c>
      <c r="P121" s="74">
        <f t="shared" si="7"/>
        <v>0.1721</v>
      </c>
    </row>
    <row r="122" spans="1:16">
      <c r="B122" s="89">
        <v>170</v>
      </c>
      <c r="C122" s="90" t="s">
        <v>63</v>
      </c>
      <c r="D122" s="74">
        <f t="shared" si="5"/>
        <v>8.5000000000000006E-2</v>
      </c>
      <c r="E122" s="91">
        <v>0.91779999999999995</v>
      </c>
      <c r="F122" s="92">
        <v>1.758E-3</v>
      </c>
      <c r="G122" s="88">
        <f t="shared" si="8"/>
        <v>0.91955799999999999</v>
      </c>
      <c r="H122" s="89">
        <v>2.2000000000000002</v>
      </c>
      <c r="I122" s="90" t="s">
        <v>66</v>
      </c>
      <c r="J122" s="76">
        <f t="shared" ref="J122:J169" si="11">H122</f>
        <v>2.2000000000000002</v>
      </c>
      <c r="K122" s="89">
        <v>1281</v>
      </c>
      <c r="L122" s="90" t="s">
        <v>64</v>
      </c>
      <c r="M122" s="74">
        <f t="shared" si="6"/>
        <v>0.12809999999999999</v>
      </c>
      <c r="N122" s="89">
        <v>1751</v>
      </c>
      <c r="O122" s="90" t="s">
        <v>64</v>
      </c>
      <c r="P122" s="74">
        <f t="shared" si="7"/>
        <v>0.17509999999999998</v>
      </c>
    </row>
    <row r="123" spans="1:16">
      <c r="B123" s="89">
        <v>180</v>
      </c>
      <c r="C123" s="90" t="s">
        <v>63</v>
      </c>
      <c r="D123" s="74">
        <f t="shared" si="5"/>
        <v>0.09</v>
      </c>
      <c r="E123" s="91">
        <v>0.9113</v>
      </c>
      <c r="F123" s="92">
        <v>1.6770000000000001E-3</v>
      </c>
      <c r="G123" s="88">
        <f t="shared" si="8"/>
        <v>0.91297700000000004</v>
      </c>
      <c r="H123" s="89">
        <v>2.2999999999999998</v>
      </c>
      <c r="I123" s="90" t="s">
        <v>66</v>
      </c>
      <c r="J123" s="76">
        <f t="shared" si="11"/>
        <v>2.2999999999999998</v>
      </c>
      <c r="K123" s="89">
        <v>1300</v>
      </c>
      <c r="L123" s="90" t="s">
        <v>64</v>
      </c>
      <c r="M123" s="74">
        <f t="shared" si="6"/>
        <v>0.13</v>
      </c>
      <c r="N123" s="89">
        <v>1780</v>
      </c>
      <c r="O123" s="90" t="s">
        <v>64</v>
      </c>
      <c r="P123" s="74">
        <f t="shared" si="7"/>
        <v>0.17799999999999999</v>
      </c>
    </row>
    <row r="124" spans="1:16">
      <c r="B124" s="89">
        <v>200</v>
      </c>
      <c r="C124" s="90" t="s">
        <v>63</v>
      </c>
      <c r="D124" s="74">
        <f t="shared" si="5"/>
        <v>0.1</v>
      </c>
      <c r="E124" s="91">
        <v>0.89490000000000003</v>
      </c>
      <c r="F124" s="92">
        <v>1.5349999999999999E-3</v>
      </c>
      <c r="G124" s="88">
        <f t="shared" si="8"/>
        <v>0.89643499999999998</v>
      </c>
      <c r="H124" s="89">
        <v>2.52</v>
      </c>
      <c r="I124" s="90" t="s">
        <v>66</v>
      </c>
      <c r="J124" s="76">
        <f t="shared" si="11"/>
        <v>2.52</v>
      </c>
      <c r="K124" s="89">
        <v>1353</v>
      </c>
      <c r="L124" s="90" t="s">
        <v>64</v>
      </c>
      <c r="M124" s="74">
        <f t="shared" si="6"/>
        <v>0.1353</v>
      </c>
      <c r="N124" s="89">
        <v>1837</v>
      </c>
      <c r="O124" s="90" t="s">
        <v>64</v>
      </c>
      <c r="P124" s="74">
        <f t="shared" si="7"/>
        <v>0.1837</v>
      </c>
    </row>
    <row r="125" spans="1:16">
      <c r="B125" s="77">
        <v>225</v>
      </c>
      <c r="C125" s="79" t="s">
        <v>63</v>
      </c>
      <c r="D125" s="74">
        <f t="shared" si="5"/>
        <v>0.1125</v>
      </c>
      <c r="E125" s="91">
        <v>0.87019999999999997</v>
      </c>
      <c r="F125" s="92">
        <v>1.3910000000000001E-3</v>
      </c>
      <c r="G125" s="88">
        <f t="shared" si="8"/>
        <v>0.871591</v>
      </c>
      <c r="H125" s="89">
        <v>2.79</v>
      </c>
      <c r="I125" s="90" t="s">
        <v>66</v>
      </c>
      <c r="J125" s="76">
        <f t="shared" si="11"/>
        <v>2.79</v>
      </c>
      <c r="K125" s="89">
        <v>1430</v>
      </c>
      <c r="L125" s="90" t="s">
        <v>64</v>
      </c>
      <c r="M125" s="74">
        <f t="shared" si="6"/>
        <v>0.14299999999999999</v>
      </c>
      <c r="N125" s="89">
        <v>1907</v>
      </c>
      <c r="O125" s="90" t="s">
        <v>64</v>
      </c>
      <c r="P125" s="74">
        <f t="shared" si="7"/>
        <v>0.19070000000000001</v>
      </c>
    </row>
    <row r="126" spans="1:16">
      <c r="B126" s="77">
        <v>250</v>
      </c>
      <c r="C126" s="79" t="s">
        <v>63</v>
      </c>
      <c r="D126" s="74">
        <f t="shared" si="5"/>
        <v>0.125</v>
      </c>
      <c r="E126" s="91">
        <v>0.84299999999999997</v>
      </c>
      <c r="F126" s="92">
        <v>1.2719999999999999E-3</v>
      </c>
      <c r="G126" s="88">
        <f t="shared" si="8"/>
        <v>0.84427200000000002</v>
      </c>
      <c r="H126" s="77">
        <v>3.08</v>
      </c>
      <c r="I126" s="79" t="s">
        <v>66</v>
      </c>
      <c r="J126" s="76">
        <f t="shared" si="11"/>
        <v>3.08</v>
      </c>
      <c r="K126" s="77">
        <v>1506</v>
      </c>
      <c r="L126" s="79" t="s">
        <v>64</v>
      </c>
      <c r="M126" s="74">
        <f t="shared" si="6"/>
        <v>0.15060000000000001</v>
      </c>
      <c r="N126" s="77">
        <v>1977</v>
      </c>
      <c r="O126" s="79" t="s">
        <v>64</v>
      </c>
      <c r="P126" s="74">
        <f t="shared" si="7"/>
        <v>0.19770000000000001</v>
      </c>
    </row>
    <row r="127" spans="1:16">
      <c r="B127" s="77">
        <v>275</v>
      </c>
      <c r="C127" s="79" t="s">
        <v>63</v>
      </c>
      <c r="D127" s="74">
        <f t="shared" si="5"/>
        <v>0.13750000000000001</v>
      </c>
      <c r="E127" s="91">
        <v>0.81499999999999995</v>
      </c>
      <c r="F127" s="92">
        <v>1.1739999999999999E-3</v>
      </c>
      <c r="G127" s="88">
        <f t="shared" si="8"/>
        <v>0.81617399999999996</v>
      </c>
      <c r="H127" s="77">
        <v>3.37</v>
      </c>
      <c r="I127" s="79" t="s">
        <v>66</v>
      </c>
      <c r="J127" s="76">
        <f t="shared" si="11"/>
        <v>3.37</v>
      </c>
      <c r="K127" s="77">
        <v>1582</v>
      </c>
      <c r="L127" s="79" t="s">
        <v>64</v>
      </c>
      <c r="M127" s="74">
        <f t="shared" si="6"/>
        <v>0.15820000000000001</v>
      </c>
      <c r="N127" s="77">
        <v>2046</v>
      </c>
      <c r="O127" s="79" t="s">
        <v>64</v>
      </c>
      <c r="P127" s="74">
        <f t="shared" si="7"/>
        <v>0.20459999999999998</v>
      </c>
    </row>
    <row r="128" spans="1:16">
      <c r="A128" s="94"/>
      <c r="B128" s="89">
        <v>300</v>
      </c>
      <c r="C128" s="90" t="s">
        <v>63</v>
      </c>
      <c r="D128" s="74">
        <f t="shared" ref="D128:D140" si="12">B128/1000/$C$5</f>
        <v>0.15</v>
      </c>
      <c r="E128" s="91">
        <v>0.78710000000000002</v>
      </c>
      <c r="F128" s="92">
        <v>1.091E-3</v>
      </c>
      <c r="G128" s="88">
        <f t="shared" si="8"/>
        <v>0.78819099999999997</v>
      </c>
      <c r="H128" s="89">
        <v>3.67</v>
      </c>
      <c r="I128" s="90" t="s">
        <v>66</v>
      </c>
      <c r="J128" s="76">
        <f t="shared" si="11"/>
        <v>3.67</v>
      </c>
      <c r="K128" s="77">
        <v>1660</v>
      </c>
      <c r="L128" s="79" t="s">
        <v>64</v>
      </c>
      <c r="M128" s="74">
        <f t="shared" si="6"/>
        <v>0.16599999999999998</v>
      </c>
      <c r="N128" s="77">
        <v>2116</v>
      </c>
      <c r="O128" s="79" t="s">
        <v>64</v>
      </c>
      <c r="P128" s="74">
        <f t="shared" si="7"/>
        <v>0.21160000000000001</v>
      </c>
    </row>
    <row r="129" spans="1:16">
      <c r="A129" s="94"/>
      <c r="B129" s="89">
        <v>325</v>
      </c>
      <c r="C129" s="90" t="s">
        <v>63</v>
      </c>
      <c r="D129" s="74">
        <f t="shared" si="12"/>
        <v>0.16250000000000001</v>
      </c>
      <c r="E129" s="91">
        <v>0.7601</v>
      </c>
      <c r="F129" s="92">
        <v>1.0189999999999999E-3</v>
      </c>
      <c r="G129" s="88">
        <f t="shared" si="8"/>
        <v>0.76111899999999999</v>
      </c>
      <c r="H129" s="89">
        <v>3.99</v>
      </c>
      <c r="I129" s="90" t="s">
        <v>66</v>
      </c>
      <c r="J129" s="76">
        <f t="shared" si="11"/>
        <v>3.99</v>
      </c>
      <c r="K129" s="77">
        <v>1738</v>
      </c>
      <c r="L129" s="79" t="s">
        <v>64</v>
      </c>
      <c r="M129" s="74">
        <f t="shared" si="6"/>
        <v>0.17380000000000001</v>
      </c>
      <c r="N129" s="77">
        <v>2187</v>
      </c>
      <c r="O129" s="79" t="s">
        <v>64</v>
      </c>
      <c r="P129" s="74">
        <f t="shared" si="7"/>
        <v>0.21869999999999998</v>
      </c>
    </row>
    <row r="130" spans="1:16">
      <c r="A130" s="94"/>
      <c r="B130" s="89">
        <v>350</v>
      </c>
      <c r="C130" s="90" t="s">
        <v>63</v>
      </c>
      <c r="D130" s="74">
        <f t="shared" si="12"/>
        <v>0.17499999999999999</v>
      </c>
      <c r="E130" s="91">
        <v>0.73419999999999996</v>
      </c>
      <c r="F130" s="92">
        <v>9.567E-4</v>
      </c>
      <c r="G130" s="88">
        <f t="shared" si="8"/>
        <v>0.7351567</v>
      </c>
      <c r="H130" s="89">
        <v>4.32</v>
      </c>
      <c r="I130" s="90" t="s">
        <v>66</v>
      </c>
      <c r="J130" s="76">
        <f t="shared" si="11"/>
        <v>4.32</v>
      </c>
      <c r="K130" s="77">
        <v>1819</v>
      </c>
      <c r="L130" s="79" t="s">
        <v>64</v>
      </c>
      <c r="M130" s="74">
        <f t="shared" si="6"/>
        <v>0.18190000000000001</v>
      </c>
      <c r="N130" s="77">
        <v>2260</v>
      </c>
      <c r="O130" s="79" t="s">
        <v>64</v>
      </c>
      <c r="P130" s="74">
        <f t="shared" si="7"/>
        <v>0.22599999999999998</v>
      </c>
    </row>
    <row r="131" spans="1:16">
      <c r="A131" s="94"/>
      <c r="B131" s="89">
        <v>375</v>
      </c>
      <c r="C131" s="90" t="s">
        <v>63</v>
      </c>
      <c r="D131" s="74">
        <f t="shared" si="12"/>
        <v>0.1875</v>
      </c>
      <c r="E131" s="91">
        <v>0.70960000000000001</v>
      </c>
      <c r="F131" s="92">
        <v>9.0200000000000002E-4</v>
      </c>
      <c r="G131" s="88">
        <f t="shared" si="8"/>
        <v>0.71050199999999997</v>
      </c>
      <c r="H131" s="89">
        <v>4.6500000000000004</v>
      </c>
      <c r="I131" s="90" t="s">
        <v>66</v>
      </c>
      <c r="J131" s="76">
        <f t="shared" si="11"/>
        <v>4.6500000000000004</v>
      </c>
      <c r="K131" s="77">
        <v>1901</v>
      </c>
      <c r="L131" s="79" t="s">
        <v>64</v>
      </c>
      <c r="M131" s="74">
        <f t="shared" si="6"/>
        <v>0.19009999999999999</v>
      </c>
      <c r="N131" s="77">
        <v>2334</v>
      </c>
      <c r="O131" s="79" t="s">
        <v>64</v>
      </c>
      <c r="P131" s="74">
        <f t="shared" si="7"/>
        <v>0.2334</v>
      </c>
    </row>
    <row r="132" spans="1:16">
      <c r="A132" s="94"/>
      <c r="B132" s="89">
        <v>400</v>
      </c>
      <c r="C132" s="90" t="s">
        <v>63</v>
      </c>
      <c r="D132" s="74">
        <f t="shared" si="12"/>
        <v>0.2</v>
      </c>
      <c r="E132" s="91">
        <v>0.68640000000000001</v>
      </c>
      <c r="F132" s="92">
        <v>8.5369999999999999E-4</v>
      </c>
      <c r="G132" s="88">
        <f t="shared" si="8"/>
        <v>0.68725369999999997</v>
      </c>
      <c r="H132" s="89">
        <v>5</v>
      </c>
      <c r="I132" s="90" t="s">
        <v>66</v>
      </c>
      <c r="J132" s="76">
        <f t="shared" si="11"/>
        <v>5</v>
      </c>
      <c r="K132" s="77">
        <v>1984</v>
      </c>
      <c r="L132" s="79" t="s">
        <v>64</v>
      </c>
      <c r="M132" s="74">
        <f t="shared" si="6"/>
        <v>0.19839999999999999</v>
      </c>
      <c r="N132" s="77">
        <v>2410</v>
      </c>
      <c r="O132" s="79" t="s">
        <v>64</v>
      </c>
      <c r="P132" s="74">
        <f t="shared" si="7"/>
        <v>0.24100000000000002</v>
      </c>
    </row>
    <row r="133" spans="1:16">
      <c r="A133" s="94"/>
      <c r="B133" s="89">
        <v>450</v>
      </c>
      <c r="C133" s="90" t="s">
        <v>63</v>
      </c>
      <c r="D133" s="74">
        <f t="shared" si="12"/>
        <v>0.22500000000000001</v>
      </c>
      <c r="E133" s="91">
        <v>0.64410000000000001</v>
      </c>
      <c r="F133" s="92">
        <v>7.718E-4</v>
      </c>
      <c r="G133" s="88">
        <f t="shared" si="8"/>
        <v>0.6448718</v>
      </c>
      <c r="H133" s="89">
        <v>5.73</v>
      </c>
      <c r="I133" s="90" t="s">
        <v>66</v>
      </c>
      <c r="J133" s="76">
        <f t="shared" si="11"/>
        <v>5.73</v>
      </c>
      <c r="K133" s="77">
        <v>2278</v>
      </c>
      <c r="L133" s="79" t="s">
        <v>64</v>
      </c>
      <c r="M133" s="74">
        <f t="shared" si="6"/>
        <v>0.2278</v>
      </c>
      <c r="N133" s="77">
        <v>2568</v>
      </c>
      <c r="O133" s="79" t="s">
        <v>64</v>
      </c>
      <c r="P133" s="74">
        <f t="shared" si="7"/>
        <v>0.25680000000000003</v>
      </c>
    </row>
    <row r="134" spans="1:16">
      <c r="A134" s="94"/>
      <c r="B134" s="89">
        <v>500</v>
      </c>
      <c r="C134" s="90" t="s">
        <v>63</v>
      </c>
      <c r="D134" s="74">
        <f t="shared" si="12"/>
        <v>0.25</v>
      </c>
      <c r="E134" s="91">
        <v>0.60680000000000001</v>
      </c>
      <c r="F134" s="92">
        <v>7.0509999999999995E-4</v>
      </c>
      <c r="G134" s="88">
        <f t="shared" si="8"/>
        <v>0.60750510000000002</v>
      </c>
      <c r="H134" s="89">
        <v>6.51</v>
      </c>
      <c r="I134" s="90" t="s">
        <v>66</v>
      </c>
      <c r="J134" s="76">
        <f t="shared" si="11"/>
        <v>6.51</v>
      </c>
      <c r="K134" s="77">
        <v>2570</v>
      </c>
      <c r="L134" s="79" t="s">
        <v>64</v>
      </c>
      <c r="M134" s="74">
        <f t="shared" si="6"/>
        <v>0.25700000000000001</v>
      </c>
      <c r="N134" s="77">
        <v>2736</v>
      </c>
      <c r="O134" s="79" t="s">
        <v>64</v>
      </c>
      <c r="P134" s="74">
        <f t="shared" si="7"/>
        <v>0.27360000000000001</v>
      </c>
    </row>
    <row r="135" spans="1:16">
      <c r="A135" s="94"/>
      <c r="B135" s="89">
        <v>550</v>
      </c>
      <c r="C135" s="90" t="s">
        <v>63</v>
      </c>
      <c r="D135" s="74">
        <f t="shared" si="12"/>
        <v>0.27500000000000002</v>
      </c>
      <c r="E135" s="91">
        <v>0.57399999999999995</v>
      </c>
      <c r="F135" s="92">
        <v>6.4959999999999996E-4</v>
      </c>
      <c r="G135" s="88">
        <f t="shared" si="8"/>
        <v>0.57464959999999998</v>
      </c>
      <c r="H135" s="89">
        <v>7.34</v>
      </c>
      <c r="I135" s="90" t="s">
        <v>66</v>
      </c>
      <c r="J135" s="76">
        <f t="shared" si="11"/>
        <v>7.34</v>
      </c>
      <c r="K135" s="77">
        <v>2862</v>
      </c>
      <c r="L135" s="79" t="s">
        <v>64</v>
      </c>
      <c r="M135" s="74">
        <f t="shared" si="6"/>
        <v>0.28620000000000001</v>
      </c>
      <c r="N135" s="77">
        <v>2913</v>
      </c>
      <c r="O135" s="79" t="s">
        <v>64</v>
      </c>
      <c r="P135" s="74">
        <f t="shared" si="7"/>
        <v>0.2913</v>
      </c>
    </row>
    <row r="136" spans="1:16">
      <c r="A136" s="94"/>
      <c r="B136" s="89">
        <v>600</v>
      </c>
      <c r="C136" s="90" t="s">
        <v>63</v>
      </c>
      <c r="D136" s="74">
        <f t="shared" si="12"/>
        <v>0.3</v>
      </c>
      <c r="E136" s="91">
        <v>0.54490000000000005</v>
      </c>
      <c r="F136" s="92">
        <v>6.0260000000000001E-4</v>
      </c>
      <c r="G136" s="88">
        <f t="shared" si="8"/>
        <v>0.54550260000000006</v>
      </c>
      <c r="H136" s="89">
        <v>8.2100000000000009</v>
      </c>
      <c r="I136" s="90" t="s">
        <v>66</v>
      </c>
      <c r="J136" s="76">
        <f t="shared" si="11"/>
        <v>8.2100000000000009</v>
      </c>
      <c r="K136" s="77">
        <v>3156</v>
      </c>
      <c r="L136" s="79" t="s">
        <v>64</v>
      </c>
      <c r="M136" s="74">
        <f t="shared" si="6"/>
        <v>0.31559999999999999</v>
      </c>
      <c r="N136" s="77">
        <v>3099</v>
      </c>
      <c r="O136" s="79" t="s">
        <v>64</v>
      </c>
      <c r="P136" s="74">
        <f t="shared" si="7"/>
        <v>0.30990000000000001</v>
      </c>
    </row>
    <row r="137" spans="1:16">
      <c r="A137" s="94"/>
      <c r="B137" s="89">
        <v>650</v>
      </c>
      <c r="C137" s="90" t="s">
        <v>63</v>
      </c>
      <c r="D137" s="74">
        <f t="shared" si="12"/>
        <v>0.32500000000000001</v>
      </c>
      <c r="E137" s="91">
        <v>0.51900000000000002</v>
      </c>
      <c r="F137" s="92">
        <v>5.6240000000000001E-4</v>
      </c>
      <c r="G137" s="88">
        <f t="shared" si="8"/>
        <v>0.51956239999999998</v>
      </c>
      <c r="H137" s="89">
        <v>9.1300000000000008</v>
      </c>
      <c r="I137" s="90" t="s">
        <v>66</v>
      </c>
      <c r="J137" s="76">
        <f t="shared" si="11"/>
        <v>9.1300000000000008</v>
      </c>
      <c r="K137" s="77">
        <v>3453</v>
      </c>
      <c r="L137" s="79" t="s">
        <v>64</v>
      </c>
      <c r="M137" s="74">
        <f t="shared" si="6"/>
        <v>0.3453</v>
      </c>
      <c r="N137" s="77">
        <v>3295</v>
      </c>
      <c r="O137" s="79" t="s">
        <v>64</v>
      </c>
      <c r="P137" s="74">
        <f t="shared" si="7"/>
        <v>0.32950000000000002</v>
      </c>
    </row>
    <row r="138" spans="1:16">
      <c r="A138" s="94"/>
      <c r="B138" s="89">
        <v>700</v>
      </c>
      <c r="C138" s="90" t="s">
        <v>63</v>
      </c>
      <c r="D138" s="74">
        <f t="shared" si="12"/>
        <v>0.35</v>
      </c>
      <c r="E138" s="91">
        <v>0.49590000000000001</v>
      </c>
      <c r="F138" s="92">
        <v>5.2749999999999997E-4</v>
      </c>
      <c r="G138" s="88">
        <f t="shared" si="8"/>
        <v>0.49642750000000002</v>
      </c>
      <c r="H138" s="89">
        <v>10.09</v>
      </c>
      <c r="I138" s="90" t="s">
        <v>66</v>
      </c>
      <c r="J138" s="76">
        <f t="shared" si="11"/>
        <v>10.09</v>
      </c>
      <c r="K138" s="77">
        <v>3752</v>
      </c>
      <c r="L138" s="79" t="s">
        <v>64</v>
      </c>
      <c r="M138" s="74">
        <f t="shared" si="6"/>
        <v>0.37519999999999998</v>
      </c>
      <c r="N138" s="77">
        <v>3501</v>
      </c>
      <c r="O138" s="79" t="s">
        <v>64</v>
      </c>
      <c r="P138" s="74">
        <f t="shared" si="7"/>
        <v>0.35009999999999997</v>
      </c>
    </row>
    <row r="139" spans="1:16">
      <c r="A139" s="94"/>
      <c r="B139" s="89">
        <v>800</v>
      </c>
      <c r="C139" s="90" t="s">
        <v>63</v>
      </c>
      <c r="D139" s="74">
        <f t="shared" si="12"/>
        <v>0.4</v>
      </c>
      <c r="E139" s="91">
        <v>0.45629999999999998</v>
      </c>
      <c r="F139" s="92">
        <v>4.6979999999999998E-4</v>
      </c>
      <c r="G139" s="88">
        <f t="shared" si="8"/>
        <v>0.4567698</v>
      </c>
      <c r="H139" s="89">
        <v>12.14</v>
      </c>
      <c r="I139" s="90" t="s">
        <v>66</v>
      </c>
      <c r="J139" s="76">
        <f t="shared" si="11"/>
        <v>12.14</v>
      </c>
      <c r="K139" s="77">
        <v>4818</v>
      </c>
      <c r="L139" s="79" t="s">
        <v>64</v>
      </c>
      <c r="M139" s="74">
        <f t="shared" si="6"/>
        <v>0.48179999999999995</v>
      </c>
      <c r="N139" s="77">
        <v>3942</v>
      </c>
      <c r="O139" s="79" t="s">
        <v>64</v>
      </c>
      <c r="P139" s="74">
        <f t="shared" si="7"/>
        <v>0.39419999999999999</v>
      </c>
    </row>
    <row r="140" spans="1:16">
      <c r="A140" s="94"/>
      <c r="B140" s="89">
        <v>900</v>
      </c>
      <c r="C140" s="95" t="s">
        <v>63</v>
      </c>
      <c r="D140" s="74">
        <f t="shared" si="12"/>
        <v>0.45</v>
      </c>
      <c r="E140" s="91">
        <v>0.42359999999999998</v>
      </c>
      <c r="F140" s="92">
        <v>4.2410000000000001E-4</v>
      </c>
      <c r="G140" s="88">
        <f t="shared" si="8"/>
        <v>0.42402409999999996</v>
      </c>
      <c r="H140" s="89">
        <v>14.36</v>
      </c>
      <c r="I140" s="90" t="s">
        <v>66</v>
      </c>
      <c r="J140" s="76">
        <f t="shared" si="11"/>
        <v>14.36</v>
      </c>
      <c r="K140" s="77">
        <v>5825</v>
      </c>
      <c r="L140" s="79" t="s">
        <v>64</v>
      </c>
      <c r="M140" s="74">
        <f t="shared" si="6"/>
        <v>0.58250000000000002</v>
      </c>
      <c r="N140" s="77">
        <v>4420</v>
      </c>
      <c r="O140" s="79" t="s">
        <v>64</v>
      </c>
      <c r="P140" s="74">
        <f t="shared" si="7"/>
        <v>0.442</v>
      </c>
    </row>
    <row r="141" spans="1:16">
      <c r="B141" s="89">
        <v>1</v>
      </c>
      <c r="C141" s="78" t="s">
        <v>65</v>
      </c>
      <c r="D141" s="74">
        <f t="shared" ref="D141:D204" si="13">B141/$C$5</f>
        <v>0.5</v>
      </c>
      <c r="E141" s="91">
        <v>0.39610000000000001</v>
      </c>
      <c r="F141" s="92">
        <v>3.8690000000000003E-4</v>
      </c>
      <c r="G141" s="88">
        <f t="shared" si="8"/>
        <v>0.39648690000000003</v>
      </c>
      <c r="H141" s="77">
        <v>16.739999999999998</v>
      </c>
      <c r="I141" s="79" t="s">
        <v>66</v>
      </c>
      <c r="J141" s="76">
        <f t="shared" si="11"/>
        <v>16.739999999999998</v>
      </c>
      <c r="K141" s="77">
        <v>6806</v>
      </c>
      <c r="L141" s="79" t="s">
        <v>64</v>
      </c>
      <c r="M141" s="74">
        <f t="shared" si="6"/>
        <v>0.68059999999999998</v>
      </c>
      <c r="N141" s="77">
        <v>4933</v>
      </c>
      <c r="O141" s="79" t="s">
        <v>64</v>
      </c>
      <c r="P141" s="74">
        <f t="shared" si="7"/>
        <v>0.49329999999999996</v>
      </c>
    </row>
    <row r="142" spans="1:16">
      <c r="B142" s="89">
        <v>1.1000000000000001</v>
      </c>
      <c r="C142" s="79" t="s">
        <v>65</v>
      </c>
      <c r="D142" s="74">
        <f t="shared" si="13"/>
        <v>0.55000000000000004</v>
      </c>
      <c r="E142" s="91">
        <v>0.37269999999999998</v>
      </c>
      <c r="F142" s="92">
        <v>3.5599999999999998E-4</v>
      </c>
      <c r="G142" s="88">
        <f t="shared" si="8"/>
        <v>0.373056</v>
      </c>
      <c r="H142" s="77">
        <v>19.28</v>
      </c>
      <c r="I142" s="79" t="s">
        <v>66</v>
      </c>
      <c r="J142" s="76">
        <f t="shared" si="11"/>
        <v>19.28</v>
      </c>
      <c r="K142" s="77">
        <v>7775</v>
      </c>
      <c r="L142" s="79" t="s">
        <v>64</v>
      </c>
      <c r="M142" s="74">
        <f t="shared" si="6"/>
        <v>0.77750000000000008</v>
      </c>
      <c r="N142" s="77">
        <v>5480</v>
      </c>
      <c r="O142" s="79" t="s">
        <v>64</v>
      </c>
      <c r="P142" s="74">
        <f t="shared" si="7"/>
        <v>0.54800000000000004</v>
      </c>
    </row>
    <row r="143" spans="1:16">
      <c r="B143" s="89">
        <v>1.2</v>
      </c>
      <c r="C143" s="79" t="s">
        <v>65</v>
      </c>
      <c r="D143" s="74">
        <f t="shared" si="13"/>
        <v>0.6</v>
      </c>
      <c r="E143" s="91">
        <v>0.35239999999999999</v>
      </c>
      <c r="F143" s="92">
        <v>3.299E-4</v>
      </c>
      <c r="G143" s="88">
        <f t="shared" si="8"/>
        <v>0.35272989999999999</v>
      </c>
      <c r="H143" s="77">
        <v>21.97</v>
      </c>
      <c r="I143" s="79" t="s">
        <v>66</v>
      </c>
      <c r="J143" s="76">
        <f t="shared" si="11"/>
        <v>21.97</v>
      </c>
      <c r="K143" s="77">
        <v>8740</v>
      </c>
      <c r="L143" s="79" t="s">
        <v>64</v>
      </c>
      <c r="M143" s="74">
        <f t="shared" si="6"/>
        <v>0.874</v>
      </c>
      <c r="N143" s="77">
        <v>6059</v>
      </c>
      <c r="O143" s="79" t="s">
        <v>64</v>
      </c>
      <c r="P143" s="74">
        <f t="shared" si="7"/>
        <v>0.60589999999999999</v>
      </c>
    </row>
    <row r="144" spans="1:16">
      <c r="B144" s="89">
        <v>1.3</v>
      </c>
      <c r="C144" s="79" t="s">
        <v>65</v>
      </c>
      <c r="D144" s="74">
        <f t="shared" si="13"/>
        <v>0.65</v>
      </c>
      <c r="E144" s="91">
        <v>0.33479999999999999</v>
      </c>
      <c r="F144" s="92">
        <v>3.076E-4</v>
      </c>
      <c r="G144" s="88">
        <f t="shared" si="8"/>
        <v>0.33510760000000001</v>
      </c>
      <c r="H144" s="77">
        <v>24.81</v>
      </c>
      <c r="I144" s="79" t="s">
        <v>66</v>
      </c>
      <c r="J144" s="76">
        <f t="shared" si="11"/>
        <v>24.81</v>
      </c>
      <c r="K144" s="77">
        <v>9705</v>
      </c>
      <c r="L144" s="79" t="s">
        <v>64</v>
      </c>
      <c r="M144" s="74">
        <f t="shared" si="6"/>
        <v>0.97050000000000003</v>
      </c>
      <c r="N144" s="77">
        <v>6669</v>
      </c>
      <c r="O144" s="79" t="s">
        <v>64</v>
      </c>
      <c r="P144" s="74">
        <f t="shared" si="7"/>
        <v>0.66689999999999994</v>
      </c>
    </row>
    <row r="145" spans="2:16">
      <c r="B145" s="89">
        <v>1.4</v>
      </c>
      <c r="C145" s="79" t="s">
        <v>65</v>
      </c>
      <c r="D145" s="74">
        <f t="shared" si="13"/>
        <v>0.7</v>
      </c>
      <c r="E145" s="91">
        <v>0.31929999999999997</v>
      </c>
      <c r="F145" s="92">
        <v>2.8820000000000001E-4</v>
      </c>
      <c r="G145" s="88">
        <f t="shared" si="8"/>
        <v>0.31958819999999999</v>
      </c>
      <c r="H145" s="77">
        <v>27.8</v>
      </c>
      <c r="I145" s="79" t="s">
        <v>66</v>
      </c>
      <c r="J145" s="76">
        <f t="shared" si="11"/>
        <v>27.8</v>
      </c>
      <c r="K145" s="77">
        <v>1.07</v>
      </c>
      <c r="L145" s="78" t="s">
        <v>66</v>
      </c>
      <c r="M145" s="74">
        <f t="shared" ref="M145:M149" si="14">K145</f>
        <v>1.07</v>
      </c>
      <c r="N145" s="77">
        <v>7309</v>
      </c>
      <c r="O145" s="79" t="s">
        <v>64</v>
      </c>
      <c r="P145" s="74">
        <f t="shared" si="7"/>
        <v>0.73089999999999999</v>
      </c>
    </row>
    <row r="146" spans="2:16">
      <c r="B146" s="89">
        <v>1.5</v>
      </c>
      <c r="C146" s="79" t="s">
        <v>65</v>
      </c>
      <c r="D146" s="74">
        <f t="shared" si="13"/>
        <v>0.75</v>
      </c>
      <c r="E146" s="91">
        <v>0.30549999999999999</v>
      </c>
      <c r="F146" s="92">
        <v>2.7129999999999998E-4</v>
      </c>
      <c r="G146" s="88">
        <f t="shared" si="8"/>
        <v>0.30577129999999997</v>
      </c>
      <c r="H146" s="77">
        <v>30.92</v>
      </c>
      <c r="I146" s="79" t="s">
        <v>66</v>
      </c>
      <c r="J146" s="76">
        <f t="shared" si="11"/>
        <v>30.92</v>
      </c>
      <c r="K146" s="77">
        <v>1.1599999999999999</v>
      </c>
      <c r="L146" s="79" t="s">
        <v>66</v>
      </c>
      <c r="M146" s="74">
        <f t="shared" si="14"/>
        <v>1.1599999999999999</v>
      </c>
      <c r="N146" s="77">
        <v>7976</v>
      </c>
      <c r="O146" s="79" t="s">
        <v>64</v>
      </c>
      <c r="P146" s="74">
        <f t="shared" si="7"/>
        <v>0.79759999999999998</v>
      </c>
    </row>
    <row r="147" spans="2:16">
      <c r="B147" s="89">
        <v>1.6</v>
      </c>
      <c r="C147" s="79" t="s">
        <v>65</v>
      </c>
      <c r="D147" s="74">
        <f t="shared" si="13"/>
        <v>0.8</v>
      </c>
      <c r="E147" s="91">
        <v>0.29320000000000002</v>
      </c>
      <c r="F147" s="92">
        <v>2.563E-4</v>
      </c>
      <c r="G147" s="88">
        <f t="shared" si="8"/>
        <v>0.2934563</v>
      </c>
      <c r="H147" s="77">
        <v>34.18</v>
      </c>
      <c r="I147" s="79" t="s">
        <v>66</v>
      </c>
      <c r="J147" s="76">
        <f t="shared" si="11"/>
        <v>34.18</v>
      </c>
      <c r="K147" s="77">
        <v>1.26</v>
      </c>
      <c r="L147" s="79" t="s">
        <v>66</v>
      </c>
      <c r="M147" s="74">
        <f t="shared" si="14"/>
        <v>1.26</v>
      </c>
      <c r="N147" s="77">
        <v>8670</v>
      </c>
      <c r="O147" s="79" t="s">
        <v>64</v>
      </c>
      <c r="P147" s="74">
        <f t="shared" si="7"/>
        <v>0.86699999999999999</v>
      </c>
    </row>
    <row r="148" spans="2:16">
      <c r="B148" s="89">
        <v>1.7</v>
      </c>
      <c r="C148" s="79" t="s">
        <v>65</v>
      </c>
      <c r="D148" s="74">
        <f t="shared" si="13"/>
        <v>0.85</v>
      </c>
      <c r="E148" s="91">
        <v>0.28220000000000001</v>
      </c>
      <c r="F148" s="92">
        <v>2.43E-4</v>
      </c>
      <c r="G148" s="88">
        <f t="shared" si="8"/>
        <v>0.282443</v>
      </c>
      <c r="H148" s="77">
        <v>37.58</v>
      </c>
      <c r="I148" s="79" t="s">
        <v>66</v>
      </c>
      <c r="J148" s="76">
        <f t="shared" si="11"/>
        <v>37.58</v>
      </c>
      <c r="K148" s="77">
        <v>1.36</v>
      </c>
      <c r="L148" s="79" t="s">
        <v>66</v>
      </c>
      <c r="M148" s="74">
        <f t="shared" si="14"/>
        <v>1.36</v>
      </c>
      <c r="N148" s="77">
        <v>9390</v>
      </c>
      <c r="O148" s="79" t="s">
        <v>64</v>
      </c>
      <c r="P148" s="74">
        <f t="shared" ref="P148" si="15">N148/1000/10</f>
        <v>0.93900000000000006</v>
      </c>
    </row>
    <row r="149" spans="2:16">
      <c r="B149" s="89">
        <v>1.8</v>
      </c>
      <c r="C149" s="79" t="s">
        <v>65</v>
      </c>
      <c r="D149" s="74">
        <f t="shared" si="13"/>
        <v>0.9</v>
      </c>
      <c r="E149" s="91">
        <v>0.2722</v>
      </c>
      <c r="F149" s="92">
        <v>2.3110000000000001E-4</v>
      </c>
      <c r="G149" s="88">
        <f t="shared" ref="G149:G212" si="16">E149+F149</f>
        <v>0.27243109999999998</v>
      </c>
      <c r="H149" s="77">
        <v>41.1</v>
      </c>
      <c r="I149" s="79" t="s">
        <v>66</v>
      </c>
      <c r="J149" s="76">
        <f t="shared" si="11"/>
        <v>41.1</v>
      </c>
      <c r="K149" s="77">
        <v>1.46</v>
      </c>
      <c r="L149" s="79" t="s">
        <v>66</v>
      </c>
      <c r="M149" s="74">
        <f t="shared" si="14"/>
        <v>1.46</v>
      </c>
      <c r="N149" s="77">
        <v>1.01</v>
      </c>
      <c r="O149" s="78" t="s">
        <v>66</v>
      </c>
      <c r="P149" s="74">
        <f t="shared" ref="P149:P151" si="17">N149</f>
        <v>1.01</v>
      </c>
    </row>
    <row r="150" spans="2:16">
      <c r="B150" s="89">
        <v>2</v>
      </c>
      <c r="C150" s="79" t="s">
        <v>65</v>
      </c>
      <c r="D150" s="74">
        <f t="shared" si="13"/>
        <v>1</v>
      </c>
      <c r="E150" s="91">
        <v>0.25509999999999999</v>
      </c>
      <c r="F150" s="92">
        <v>2.106E-4</v>
      </c>
      <c r="G150" s="88">
        <f t="shared" si="16"/>
        <v>0.2553106</v>
      </c>
      <c r="H150" s="77">
        <v>48.51</v>
      </c>
      <c r="I150" s="79" t="s">
        <v>66</v>
      </c>
      <c r="J150" s="76">
        <f t="shared" si="11"/>
        <v>48.51</v>
      </c>
      <c r="K150" s="77">
        <v>1.82</v>
      </c>
      <c r="L150" s="79" t="s">
        <v>66</v>
      </c>
      <c r="M150" s="74">
        <f t="shared" ref="M150:M157" si="18">K150</f>
        <v>1.82</v>
      </c>
      <c r="N150" s="77">
        <v>1.17</v>
      </c>
      <c r="O150" s="79" t="s">
        <v>66</v>
      </c>
      <c r="P150" s="74">
        <f t="shared" si="17"/>
        <v>1.17</v>
      </c>
    </row>
    <row r="151" spans="2:16">
      <c r="B151" s="89">
        <v>2.25</v>
      </c>
      <c r="C151" s="79" t="s">
        <v>65</v>
      </c>
      <c r="D151" s="74">
        <f t="shared" si="13"/>
        <v>1.125</v>
      </c>
      <c r="E151" s="91">
        <v>0.2404</v>
      </c>
      <c r="F151" s="92">
        <v>1.897E-4</v>
      </c>
      <c r="G151" s="88">
        <f t="shared" si="16"/>
        <v>0.24058969999999999</v>
      </c>
      <c r="H151" s="77">
        <v>58.36</v>
      </c>
      <c r="I151" s="79" t="s">
        <v>66</v>
      </c>
      <c r="J151" s="76">
        <f t="shared" si="11"/>
        <v>58.36</v>
      </c>
      <c r="K151" s="77">
        <v>2.31</v>
      </c>
      <c r="L151" s="79" t="s">
        <v>66</v>
      </c>
      <c r="M151" s="74">
        <f t="shared" si="18"/>
        <v>2.31</v>
      </c>
      <c r="N151" s="77">
        <v>1.37</v>
      </c>
      <c r="O151" s="79" t="s">
        <v>66</v>
      </c>
      <c r="P151" s="74">
        <f t="shared" si="17"/>
        <v>1.37</v>
      </c>
    </row>
    <row r="152" spans="2:16">
      <c r="B152" s="89">
        <v>2.5</v>
      </c>
      <c r="C152" s="79" t="s">
        <v>65</v>
      </c>
      <c r="D152" s="74">
        <f t="shared" si="13"/>
        <v>1.25</v>
      </c>
      <c r="E152" s="91">
        <v>0.22539999999999999</v>
      </c>
      <c r="F152" s="92">
        <v>1.729E-4</v>
      </c>
      <c r="G152" s="88">
        <f t="shared" si="16"/>
        <v>0.22557289999999999</v>
      </c>
      <c r="H152" s="77">
        <v>68.84</v>
      </c>
      <c r="I152" s="79" t="s">
        <v>66</v>
      </c>
      <c r="J152" s="76">
        <f t="shared" si="11"/>
        <v>68.84</v>
      </c>
      <c r="K152" s="77">
        <v>2.77</v>
      </c>
      <c r="L152" s="79" t="s">
        <v>66</v>
      </c>
      <c r="M152" s="74">
        <f t="shared" si="18"/>
        <v>2.77</v>
      </c>
      <c r="N152" s="77">
        <v>1.59</v>
      </c>
      <c r="O152" s="79" t="s">
        <v>66</v>
      </c>
      <c r="P152" s="74">
        <f t="shared" ref="P152:P156" si="19">N152</f>
        <v>1.59</v>
      </c>
    </row>
    <row r="153" spans="2:16">
      <c r="B153" s="89">
        <v>2.75</v>
      </c>
      <c r="C153" s="79" t="s">
        <v>65</v>
      </c>
      <c r="D153" s="74">
        <f t="shared" si="13"/>
        <v>1.375</v>
      </c>
      <c r="E153" s="91">
        <v>0.2117</v>
      </c>
      <c r="F153" s="92">
        <v>1.5880000000000001E-4</v>
      </c>
      <c r="G153" s="88">
        <f t="shared" si="16"/>
        <v>0.21185879999999999</v>
      </c>
      <c r="H153" s="77">
        <v>80.010000000000005</v>
      </c>
      <c r="I153" s="79" t="s">
        <v>66</v>
      </c>
      <c r="J153" s="76">
        <f t="shared" si="11"/>
        <v>80.010000000000005</v>
      </c>
      <c r="K153" s="77">
        <v>3.21</v>
      </c>
      <c r="L153" s="79" t="s">
        <v>66</v>
      </c>
      <c r="M153" s="74">
        <f t="shared" si="18"/>
        <v>3.21</v>
      </c>
      <c r="N153" s="77">
        <v>1.82</v>
      </c>
      <c r="O153" s="79" t="s">
        <v>66</v>
      </c>
      <c r="P153" s="74">
        <f t="shared" si="19"/>
        <v>1.82</v>
      </c>
    </row>
    <row r="154" spans="2:16">
      <c r="B154" s="89">
        <v>3</v>
      </c>
      <c r="C154" s="79" t="s">
        <v>65</v>
      </c>
      <c r="D154" s="74">
        <f t="shared" si="13"/>
        <v>1.5</v>
      </c>
      <c r="E154" s="91">
        <v>0.19969999999999999</v>
      </c>
      <c r="F154" s="92">
        <v>1.47E-4</v>
      </c>
      <c r="G154" s="88">
        <f t="shared" si="16"/>
        <v>0.199847</v>
      </c>
      <c r="H154" s="77">
        <v>91.88</v>
      </c>
      <c r="I154" s="79" t="s">
        <v>66</v>
      </c>
      <c r="J154" s="76">
        <f t="shared" si="11"/>
        <v>91.88</v>
      </c>
      <c r="K154" s="77">
        <v>3.65</v>
      </c>
      <c r="L154" s="79" t="s">
        <v>66</v>
      </c>
      <c r="M154" s="74">
        <f t="shared" si="18"/>
        <v>3.65</v>
      </c>
      <c r="N154" s="77">
        <v>2.06</v>
      </c>
      <c r="O154" s="79" t="s">
        <v>66</v>
      </c>
      <c r="P154" s="74">
        <f t="shared" si="19"/>
        <v>2.06</v>
      </c>
    </row>
    <row r="155" spans="2:16">
      <c r="B155" s="89">
        <v>3.25</v>
      </c>
      <c r="C155" s="79" t="s">
        <v>65</v>
      </c>
      <c r="D155" s="74">
        <f t="shared" si="13"/>
        <v>1.625</v>
      </c>
      <c r="E155" s="91">
        <v>0.189</v>
      </c>
      <c r="F155" s="92">
        <v>1.3689999999999999E-4</v>
      </c>
      <c r="G155" s="88">
        <f t="shared" si="16"/>
        <v>0.1891369</v>
      </c>
      <c r="H155" s="77">
        <v>104.45</v>
      </c>
      <c r="I155" s="79" t="s">
        <v>66</v>
      </c>
      <c r="J155" s="76">
        <f t="shared" si="11"/>
        <v>104.45</v>
      </c>
      <c r="K155" s="77">
        <v>4.08</v>
      </c>
      <c r="L155" s="79" t="s">
        <v>66</v>
      </c>
      <c r="M155" s="74">
        <f t="shared" si="18"/>
        <v>4.08</v>
      </c>
      <c r="N155" s="77">
        <v>2.31</v>
      </c>
      <c r="O155" s="79" t="s">
        <v>66</v>
      </c>
      <c r="P155" s="74">
        <f t="shared" si="19"/>
        <v>2.31</v>
      </c>
    </row>
    <row r="156" spans="2:16">
      <c r="B156" s="89">
        <v>3.5</v>
      </c>
      <c r="C156" s="79" t="s">
        <v>65</v>
      </c>
      <c r="D156" s="74">
        <f t="shared" si="13"/>
        <v>1.75</v>
      </c>
      <c r="E156" s="91">
        <v>0.17929999999999999</v>
      </c>
      <c r="F156" s="92">
        <v>1.282E-4</v>
      </c>
      <c r="G156" s="88">
        <f t="shared" si="16"/>
        <v>0.17942819999999998</v>
      </c>
      <c r="H156" s="77">
        <v>117.71</v>
      </c>
      <c r="I156" s="79" t="s">
        <v>66</v>
      </c>
      <c r="J156" s="76">
        <f t="shared" si="11"/>
        <v>117.71</v>
      </c>
      <c r="K156" s="77">
        <v>4.5199999999999996</v>
      </c>
      <c r="L156" s="79" t="s">
        <v>66</v>
      </c>
      <c r="M156" s="74">
        <f t="shared" si="18"/>
        <v>4.5199999999999996</v>
      </c>
      <c r="N156" s="77">
        <v>2.57</v>
      </c>
      <c r="O156" s="79" t="s">
        <v>66</v>
      </c>
      <c r="P156" s="74">
        <f t="shared" si="19"/>
        <v>2.57</v>
      </c>
    </row>
    <row r="157" spans="2:16">
      <c r="B157" s="89">
        <v>3.75</v>
      </c>
      <c r="C157" s="79" t="s">
        <v>65</v>
      </c>
      <c r="D157" s="74">
        <f t="shared" si="13"/>
        <v>1.875</v>
      </c>
      <c r="E157" s="91">
        <v>0.1706</v>
      </c>
      <c r="F157" s="92">
        <v>1.206E-4</v>
      </c>
      <c r="G157" s="88">
        <f t="shared" si="16"/>
        <v>0.1707206</v>
      </c>
      <c r="H157" s="77">
        <v>131.66</v>
      </c>
      <c r="I157" s="79" t="s">
        <v>66</v>
      </c>
      <c r="J157" s="76">
        <f t="shared" si="11"/>
        <v>131.66</v>
      </c>
      <c r="K157" s="77">
        <v>4.96</v>
      </c>
      <c r="L157" s="79" t="s">
        <v>66</v>
      </c>
      <c r="M157" s="74">
        <f t="shared" si="18"/>
        <v>4.96</v>
      </c>
      <c r="N157" s="77">
        <v>2.84</v>
      </c>
      <c r="O157" s="79" t="s">
        <v>66</v>
      </c>
      <c r="P157" s="74">
        <f t="shared" ref="P157:P168" si="20">N157</f>
        <v>2.84</v>
      </c>
    </row>
    <row r="158" spans="2:16">
      <c r="B158" s="89">
        <v>4</v>
      </c>
      <c r="C158" s="79" t="s">
        <v>65</v>
      </c>
      <c r="D158" s="74">
        <f t="shared" si="13"/>
        <v>2</v>
      </c>
      <c r="E158" s="91">
        <v>0.1628</v>
      </c>
      <c r="F158" s="92">
        <v>1.138E-4</v>
      </c>
      <c r="G158" s="88">
        <f t="shared" si="16"/>
        <v>0.1629138</v>
      </c>
      <c r="H158" s="77">
        <v>146.31</v>
      </c>
      <c r="I158" s="79" t="s">
        <v>66</v>
      </c>
      <c r="J158" s="76">
        <f t="shared" si="11"/>
        <v>146.31</v>
      </c>
      <c r="K158" s="77">
        <v>5.41</v>
      </c>
      <c r="L158" s="79" t="s">
        <v>66</v>
      </c>
      <c r="M158" s="76">
        <f t="shared" ref="M158:M160" si="21">K158</f>
        <v>5.41</v>
      </c>
      <c r="N158" s="77">
        <v>3.13</v>
      </c>
      <c r="O158" s="79" t="s">
        <v>66</v>
      </c>
      <c r="P158" s="74">
        <f t="shared" si="20"/>
        <v>3.13</v>
      </c>
    </row>
    <row r="159" spans="2:16">
      <c r="B159" s="89">
        <v>4.5</v>
      </c>
      <c r="C159" s="79" t="s">
        <v>65</v>
      </c>
      <c r="D159" s="74">
        <f t="shared" si="13"/>
        <v>2.25</v>
      </c>
      <c r="E159" s="91">
        <v>0.14910000000000001</v>
      </c>
      <c r="F159" s="92">
        <v>1.025E-4</v>
      </c>
      <c r="G159" s="88">
        <f t="shared" si="16"/>
        <v>0.14920250000000002</v>
      </c>
      <c r="H159" s="77">
        <v>177.65</v>
      </c>
      <c r="I159" s="79" t="s">
        <v>66</v>
      </c>
      <c r="J159" s="76">
        <f t="shared" si="11"/>
        <v>177.65</v>
      </c>
      <c r="K159" s="77">
        <v>7.05</v>
      </c>
      <c r="L159" s="79" t="s">
        <v>66</v>
      </c>
      <c r="M159" s="76">
        <f t="shared" si="21"/>
        <v>7.05</v>
      </c>
      <c r="N159" s="77">
        <v>3.73</v>
      </c>
      <c r="O159" s="79" t="s">
        <v>66</v>
      </c>
      <c r="P159" s="74">
        <f t="shared" si="20"/>
        <v>3.73</v>
      </c>
    </row>
    <row r="160" spans="2:16">
      <c r="B160" s="89">
        <v>5</v>
      </c>
      <c r="C160" s="79" t="s">
        <v>65</v>
      </c>
      <c r="D160" s="74">
        <f t="shared" si="13"/>
        <v>2.5</v>
      </c>
      <c r="E160" s="91">
        <v>0.1376</v>
      </c>
      <c r="F160" s="92">
        <v>9.3259999999999998E-5</v>
      </c>
      <c r="G160" s="88">
        <f t="shared" si="16"/>
        <v>0.13769326000000001</v>
      </c>
      <c r="H160" s="77">
        <v>211.74</v>
      </c>
      <c r="I160" s="79" t="s">
        <v>66</v>
      </c>
      <c r="J160" s="76">
        <f t="shared" si="11"/>
        <v>211.74</v>
      </c>
      <c r="K160" s="77">
        <v>8.6</v>
      </c>
      <c r="L160" s="79" t="s">
        <v>66</v>
      </c>
      <c r="M160" s="76">
        <f t="shared" si="21"/>
        <v>8.6</v>
      </c>
      <c r="N160" s="77">
        <v>4.3899999999999997</v>
      </c>
      <c r="O160" s="79" t="s">
        <v>66</v>
      </c>
      <c r="P160" s="74">
        <f t="shared" si="20"/>
        <v>4.3899999999999997</v>
      </c>
    </row>
    <row r="161" spans="2:16">
      <c r="B161" s="89">
        <v>5.5</v>
      </c>
      <c r="C161" s="79" t="s">
        <v>65</v>
      </c>
      <c r="D161" s="74">
        <f t="shared" si="13"/>
        <v>2.75</v>
      </c>
      <c r="E161" s="91">
        <v>0.128</v>
      </c>
      <c r="F161" s="92">
        <v>8.5630000000000005E-5</v>
      </c>
      <c r="G161" s="88">
        <f t="shared" si="16"/>
        <v>0.12808563000000001</v>
      </c>
      <c r="H161" s="77">
        <v>248.52</v>
      </c>
      <c r="I161" s="79" t="s">
        <v>66</v>
      </c>
      <c r="J161" s="76">
        <f t="shared" si="11"/>
        <v>248.52</v>
      </c>
      <c r="K161" s="77">
        <v>10.11</v>
      </c>
      <c r="L161" s="79" t="s">
        <v>66</v>
      </c>
      <c r="M161" s="76">
        <f t="shared" ref="M161:M190" si="22">K161</f>
        <v>10.11</v>
      </c>
      <c r="N161" s="77">
        <v>5.08</v>
      </c>
      <c r="O161" s="79" t="s">
        <v>66</v>
      </c>
      <c r="P161" s="74">
        <f t="shared" si="20"/>
        <v>5.08</v>
      </c>
    </row>
    <row r="162" spans="2:16">
      <c r="B162" s="89">
        <v>6</v>
      </c>
      <c r="C162" s="79" t="s">
        <v>65</v>
      </c>
      <c r="D162" s="74">
        <f t="shared" si="13"/>
        <v>3</v>
      </c>
      <c r="E162" s="91">
        <v>0.1197</v>
      </c>
      <c r="F162" s="92">
        <v>7.9209999999999995E-5</v>
      </c>
      <c r="G162" s="88">
        <f t="shared" si="16"/>
        <v>0.11977921</v>
      </c>
      <c r="H162" s="77">
        <v>287.98</v>
      </c>
      <c r="I162" s="79" t="s">
        <v>66</v>
      </c>
      <c r="J162" s="76">
        <f t="shared" si="11"/>
        <v>287.98</v>
      </c>
      <c r="K162" s="77">
        <v>11.61</v>
      </c>
      <c r="L162" s="79" t="s">
        <v>66</v>
      </c>
      <c r="M162" s="76">
        <f t="shared" si="22"/>
        <v>11.61</v>
      </c>
      <c r="N162" s="77">
        <v>5.83</v>
      </c>
      <c r="O162" s="79" t="s">
        <v>66</v>
      </c>
      <c r="P162" s="74">
        <f t="shared" si="20"/>
        <v>5.83</v>
      </c>
    </row>
    <row r="163" spans="2:16">
      <c r="B163" s="89">
        <v>6.5</v>
      </c>
      <c r="C163" s="79" t="s">
        <v>65</v>
      </c>
      <c r="D163" s="74">
        <f t="shared" si="13"/>
        <v>3.25</v>
      </c>
      <c r="E163" s="91">
        <v>0.1125</v>
      </c>
      <c r="F163" s="92">
        <v>7.3720000000000006E-5</v>
      </c>
      <c r="G163" s="88">
        <f t="shared" si="16"/>
        <v>0.11257372</v>
      </c>
      <c r="H163" s="77">
        <v>330.06</v>
      </c>
      <c r="I163" s="79" t="s">
        <v>66</v>
      </c>
      <c r="J163" s="76">
        <f t="shared" si="11"/>
        <v>330.06</v>
      </c>
      <c r="K163" s="77">
        <v>13.12</v>
      </c>
      <c r="L163" s="79" t="s">
        <v>66</v>
      </c>
      <c r="M163" s="76">
        <f t="shared" si="22"/>
        <v>13.12</v>
      </c>
      <c r="N163" s="77">
        <v>6.62</v>
      </c>
      <c r="O163" s="79" t="s">
        <v>66</v>
      </c>
      <c r="P163" s="74">
        <f t="shared" si="20"/>
        <v>6.62</v>
      </c>
    </row>
    <row r="164" spans="2:16">
      <c r="B164" s="89">
        <v>7</v>
      </c>
      <c r="C164" s="79" t="s">
        <v>65</v>
      </c>
      <c r="D164" s="74">
        <f t="shared" si="13"/>
        <v>3.5</v>
      </c>
      <c r="E164" s="91">
        <v>0.1062</v>
      </c>
      <c r="F164" s="92">
        <v>6.8979999999999993E-5</v>
      </c>
      <c r="G164" s="88">
        <f t="shared" si="16"/>
        <v>0.10626898</v>
      </c>
      <c r="H164" s="77">
        <v>374.74</v>
      </c>
      <c r="I164" s="79" t="s">
        <v>66</v>
      </c>
      <c r="J164" s="76">
        <f t="shared" si="11"/>
        <v>374.74</v>
      </c>
      <c r="K164" s="77">
        <v>14.63</v>
      </c>
      <c r="L164" s="79" t="s">
        <v>66</v>
      </c>
      <c r="M164" s="76">
        <f t="shared" si="22"/>
        <v>14.63</v>
      </c>
      <c r="N164" s="77">
        <v>7.45</v>
      </c>
      <c r="O164" s="79" t="s">
        <v>66</v>
      </c>
      <c r="P164" s="74">
        <f t="shared" si="20"/>
        <v>7.45</v>
      </c>
    </row>
    <row r="165" spans="2:16">
      <c r="B165" s="89">
        <v>8</v>
      </c>
      <c r="C165" s="79" t="s">
        <v>65</v>
      </c>
      <c r="D165" s="74">
        <f t="shared" si="13"/>
        <v>4</v>
      </c>
      <c r="E165" s="91">
        <v>9.5640000000000003E-2</v>
      </c>
      <c r="F165" s="92">
        <v>6.1179999999999994E-5</v>
      </c>
      <c r="G165" s="88">
        <f t="shared" si="16"/>
        <v>9.5701179999999997E-2</v>
      </c>
      <c r="H165" s="77">
        <v>471.66</v>
      </c>
      <c r="I165" s="79" t="s">
        <v>66</v>
      </c>
      <c r="J165" s="76">
        <f t="shared" si="11"/>
        <v>471.66</v>
      </c>
      <c r="K165" s="77">
        <v>20.18</v>
      </c>
      <c r="L165" s="79" t="s">
        <v>66</v>
      </c>
      <c r="M165" s="76">
        <f t="shared" si="22"/>
        <v>20.18</v>
      </c>
      <c r="N165" s="77">
        <v>9.25</v>
      </c>
      <c r="O165" s="79" t="s">
        <v>66</v>
      </c>
      <c r="P165" s="74">
        <f t="shared" si="20"/>
        <v>9.25</v>
      </c>
    </row>
    <row r="166" spans="2:16">
      <c r="B166" s="89">
        <v>9</v>
      </c>
      <c r="C166" s="79" t="s">
        <v>65</v>
      </c>
      <c r="D166" s="74">
        <f t="shared" si="13"/>
        <v>4.5</v>
      </c>
      <c r="E166" s="91">
        <v>8.7169999999999997E-2</v>
      </c>
      <c r="F166" s="92">
        <v>5.5019999999999998E-5</v>
      </c>
      <c r="G166" s="88">
        <f t="shared" si="16"/>
        <v>8.722502E-2</v>
      </c>
      <c r="H166" s="77">
        <v>578.63</v>
      </c>
      <c r="I166" s="79" t="s">
        <v>66</v>
      </c>
      <c r="J166" s="76">
        <f t="shared" si="11"/>
        <v>578.63</v>
      </c>
      <c r="K166" s="77">
        <v>25.37</v>
      </c>
      <c r="L166" s="79" t="s">
        <v>66</v>
      </c>
      <c r="M166" s="76">
        <f t="shared" si="22"/>
        <v>25.37</v>
      </c>
      <c r="N166" s="77">
        <v>11.22</v>
      </c>
      <c r="O166" s="79" t="s">
        <v>66</v>
      </c>
      <c r="P166" s="74">
        <f t="shared" si="20"/>
        <v>11.22</v>
      </c>
    </row>
    <row r="167" spans="2:16">
      <c r="B167" s="89">
        <v>10</v>
      </c>
      <c r="C167" s="79" t="s">
        <v>65</v>
      </c>
      <c r="D167" s="74">
        <f t="shared" si="13"/>
        <v>5</v>
      </c>
      <c r="E167" s="91">
        <v>8.0199999999999994E-2</v>
      </c>
      <c r="F167" s="92">
        <v>5.0040000000000002E-5</v>
      </c>
      <c r="G167" s="88">
        <f t="shared" si="16"/>
        <v>8.0250039999999995E-2</v>
      </c>
      <c r="H167" s="77">
        <v>695.44</v>
      </c>
      <c r="I167" s="79" t="s">
        <v>66</v>
      </c>
      <c r="J167" s="76">
        <f t="shared" si="11"/>
        <v>695.44</v>
      </c>
      <c r="K167" s="77">
        <v>30.42</v>
      </c>
      <c r="L167" s="79" t="s">
        <v>66</v>
      </c>
      <c r="M167" s="76">
        <f t="shared" si="22"/>
        <v>30.42</v>
      </c>
      <c r="N167" s="77">
        <v>13.36</v>
      </c>
      <c r="O167" s="79" t="s">
        <v>66</v>
      </c>
      <c r="P167" s="74">
        <f t="shared" si="20"/>
        <v>13.36</v>
      </c>
    </row>
    <row r="168" spans="2:16">
      <c r="B168" s="89">
        <v>11</v>
      </c>
      <c r="C168" s="79" t="s">
        <v>65</v>
      </c>
      <c r="D168" s="74">
        <f t="shared" si="13"/>
        <v>5.5</v>
      </c>
      <c r="E168" s="91">
        <v>7.4340000000000003E-2</v>
      </c>
      <c r="F168" s="92">
        <v>4.5920000000000001E-5</v>
      </c>
      <c r="G168" s="88">
        <f t="shared" si="16"/>
        <v>7.4385920000000008E-2</v>
      </c>
      <c r="H168" s="77">
        <v>821.93</v>
      </c>
      <c r="I168" s="79" t="s">
        <v>66</v>
      </c>
      <c r="J168" s="76">
        <f t="shared" si="11"/>
        <v>821.93</v>
      </c>
      <c r="K168" s="77">
        <v>35.46</v>
      </c>
      <c r="L168" s="79" t="s">
        <v>66</v>
      </c>
      <c r="M168" s="76">
        <f t="shared" si="22"/>
        <v>35.46</v>
      </c>
      <c r="N168" s="77">
        <v>15.66</v>
      </c>
      <c r="O168" s="79" t="s">
        <v>66</v>
      </c>
      <c r="P168" s="74">
        <f t="shared" si="20"/>
        <v>15.66</v>
      </c>
    </row>
    <row r="169" spans="2:16">
      <c r="B169" s="89">
        <v>12</v>
      </c>
      <c r="C169" s="79" t="s">
        <v>65</v>
      </c>
      <c r="D169" s="74">
        <f t="shared" si="13"/>
        <v>6</v>
      </c>
      <c r="E169" s="91">
        <v>6.9360000000000005E-2</v>
      </c>
      <c r="F169" s="92">
        <v>4.2450000000000002E-5</v>
      </c>
      <c r="G169" s="88">
        <f t="shared" si="16"/>
        <v>6.9402450000000004E-2</v>
      </c>
      <c r="H169" s="77">
        <v>957.94</v>
      </c>
      <c r="I169" s="79" t="s">
        <v>66</v>
      </c>
      <c r="J169" s="76">
        <f t="shared" si="11"/>
        <v>957.94</v>
      </c>
      <c r="K169" s="77">
        <v>40.520000000000003</v>
      </c>
      <c r="L169" s="79" t="s">
        <v>66</v>
      </c>
      <c r="M169" s="76">
        <f t="shared" si="22"/>
        <v>40.520000000000003</v>
      </c>
      <c r="N169" s="77">
        <v>18.12</v>
      </c>
      <c r="O169" s="79" t="s">
        <v>66</v>
      </c>
      <c r="P169" s="74">
        <f t="shared" ref="P169:P174" si="23">N169</f>
        <v>18.12</v>
      </c>
    </row>
    <row r="170" spans="2:16">
      <c r="B170" s="89">
        <v>13</v>
      </c>
      <c r="C170" s="79" t="s">
        <v>65</v>
      </c>
      <c r="D170" s="74">
        <f t="shared" si="13"/>
        <v>6.5</v>
      </c>
      <c r="E170" s="91">
        <v>6.5049999999999997E-2</v>
      </c>
      <c r="F170" s="92">
        <v>3.9480000000000001E-5</v>
      </c>
      <c r="G170" s="88">
        <f t="shared" si="16"/>
        <v>6.5089479999999991E-2</v>
      </c>
      <c r="H170" s="77">
        <v>1.1000000000000001</v>
      </c>
      <c r="I170" s="78" t="s">
        <v>12</v>
      </c>
      <c r="J170" s="76">
        <f t="shared" ref="J170:J175" si="24">H170*1000</f>
        <v>1100</v>
      </c>
      <c r="K170" s="77">
        <v>45.63</v>
      </c>
      <c r="L170" s="79" t="s">
        <v>66</v>
      </c>
      <c r="M170" s="76">
        <f t="shared" si="22"/>
        <v>45.63</v>
      </c>
      <c r="N170" s="77">
        <v>20.75</v>
      </c>
      <c r="O170" s="79" t="s">
        <v>66</v>
      </c>
      <c r="P170" s="74">
        <f t="shared" si="23"/>
        <v>20.75</v>
      </c>
    </row>
    <row r="171" spans="2:16">
      <c r="B171" s="89">
        <v>14</v>
      </c>
      <c r="C171" s="79" t="s">
        <v>65</v>
      </c>
      <c r="D171" s="74">
        <f t="shared" si="13"/>
        <v>7</v>
      </c>
      <c r="E171" s="91">
        <v>6.1289999999999997E-2</v>
      </c>
      <c r="F171" s="92">
        <v>3.6919999999999999E-5</v>
      </c>
      <c r="G171" s="88">
        <f t="shared" si="16"/>
        <v>6.132692E-2</v>
      </c>
      <c r="H171" s="77">
        <v>1.26</v>
      </c>
      <c r="I171" s="79" t="s">
        <v>12</v>
      </c>
      <c r="J171" s="76">
        <f t="shared" si="24"/>
        <v>1260</v>
      </c>
      <c r="K171" s="77">
        <v>50.81</v>
      </c>
      <c r="L171" s="79" t="s">
        <v>66</v>
      </c>
      <c r="M171" s="76">
        <f t="shared" si="22"/>
        <v>50.81</v>
      </c>
      <c r="N171" s="77">
        <v>23.52</v>
      </c>
      <c r="O171" s="79" t="s">
        <v>66</v>
      </c>
      <c r="P171" s="74">
        <f t="shared" si="23"/>
        <v>23.52</v>
      </c>
    </row>
    <row r="172" spans="2:16">
      <c r="B172" s="89">
        <v>15</v>
      </c>
      <c r="C172" s="79" t="s">
        <v>65</v>
      </c>
      <c r="D172" s="74">
        <f t="shared" si="13"/>
        <v>7.5</v>
      </c>
      <c r="E172" s="91">
        <v>5.7979999999999997E-2</v>
      </c>
      <c r="F172" s="92">
        <v>3.4690000000000002E-5</v>
      </c>
      <c r="G172" s="88">
        <f t="shared" si="16"/>
        <v>5.8014689999999994E-2</v>
      </c>
      <c r="H172" s="77">
        <v>1.42</v>
      </c>
      <c r="I172" s="79" t="s">
        <v>12</v>
      </c>
      <c r="J172" s="76">
        <f t="shared" si="24"/>
        <v>1420</v>
      </c>
      <c r="K172" s="77">
        <v>56.07</v>
      </c>
      <c r="L172" s="79" t="s">
        <v>66</v>
      </c>
      <c r="M172" s="76">
        <f t="shared" si="22"/>
        <v>56.07</v>
      </c>
      <c r="N172" s="77">
        <v>26.45</v>
      </c>
      <c r="O172" s="79" t="s">
        <v>66</v>
      </c>
      <c r="P172" s="74">
        <f t="shared" si="23"/>
        <v>26.45</v>
      </c>
    </row>
    <row r="173" spans="2:16">
      <c r="B173" s="89">
        <v>16</v>
      </c>
      <c r="C173" s="79" t="s">
        <v>65</v>
      </c>
      <c r="D173" s="74">
        <f t="shared" si="13"/>
        <v>8</v>
      </c>
      <c r="E173" s="91">
        <v>5.5039999999999999E-2</v>
      </c>
      <c r="F173" s="92">
        <v>3.2719999999999998E-5</v>
      </c>
      <c r="G173" s="88">
        <f t="shared" si="16"/>
        <v>5.5072719999999999E-2</v>
      </c>
      <c r="H173" s="77">
        <v>1.59</v>
      </c>
      <c r="I173" s="79" t="s">
        <v>12</v>
      </c>
      <c r="J173" s="76">
        <f t="shared" si="24"/>
        <v>1590</v>
      </c>
      <c r="K173" s="77">
        <v>61.41</v>
      </c>
      <c r="L173" s="79" t="s">
        <v>66</v>
      </c>
      <c r="M173" s="76">
        <f t="shared" si="22"/>
        <v>61.41</v>
      </c>
      <c r="N173" s="77">
        <v>29.54</v>
      </c>
      <c r="O173" s="79" t="s">
        <v>66</v>
      </c>
      <c r="P173" s="74">
        <f t="shared" si="23"/>
        <v>29.54</v>
      </c>
    </row>
    <row r="174" spans="2:16">
      <c r="B174" s="89">
        <v>17</v>
      </c>
      <c r="C174" s="79" t="s">
        <v>65</v>
      </c>
      <c r="D174" s="74">
        <f t="shared" si="13"/>
        <v>8.5</v>
      </c>
      <c r="E174" s="91">
        <v>5.2409999999999998E-2</v>
      </c>
      <c r="F174" s="92">
        <v>3.0970000000000003E-5</v>
      </c>
      <c r="G174" s="88">
        <f t="shared" si="16"/>
        <v>5.2440969999999996E-2</v>
      </c>
      <c r="H174" s="77">
        <v>1.78</v>
      </c>
      <c r="I174" s="79" t="s">
        <v>12</v>
      </c>
      <c r="J174" s="76">
        <f t="shared" si="24"/>
        <v>1780</v>
      </c>
      <c r="K174" s="77">
        <v>66.83</v>
      </c>
      <c r="L174" s="79" t="s">
        <v>66</v>
      </c>
      <c r="M174" s="76">
        <f t="shared" si="22"/>
        <v>66.83</v>
      </c>
      <c r="N174" s="77">
        <v>32.770000000000003</v>
      </c>
      <c r="O174" s="79" t="s">
        <v>66</v>
      </c>
      <c r="P174" s="74">
        <f t="shared" si="23"/>
        <v>32.770000000000003</v>
      </c>
    </row>
    <row r="175" spans="2:16">
      <c r="B175" s="89">
        <v>18</v>
      </c>
      <c r="C175" s="79" t="s">
        <v>65</v>
      </c>
      <c r="D175" s="74">
        <f t="shared" si="13"/>
        <v>9</v>
      </c>
      <c r="E175" s="91">
        <v>5.0040000000000001E-2</v>
      </c>
      <c r="F175" s="92">
        <v>2.94E-5</v>
      </c>
      <c r="G175" s="88">
        <f t="shared" si="16"/>
        <v>5.00694E-2</v>
      </c>
      <c r="H175" s="77">
        <v>1.97</v>
      </c>
      <c r="I175" s="79" t="s">
        <v>12</v>
      </c>
      <c r="J175" s="76">
        <f t="shared" si="24"/>
        <v>1970</v>
      </c>
      <c r="K175" s="77">
        <v>72.34</v>
      </c>
      <c r="L175" s="79" t="s">
        <v>66</v>
      </c>
      <c r="M175" s="76">
        <f t="shared" si="22"/>
        <v>72.34</v>
      </c>
      <c r="N175" s="77">
        <v>36.15</v>
      </c>
      <c r="O175" s="79" t="s">
        <v>66</v>
      </c>
      <c r="P175" s="76">
        <f t="shared" ref="P175:P194" si="25">N175</f>
        <v>36.15</v>
      </c>
    </row>
    <row r="176" spans="2:16">
      <c r="B176" s="89">
        <v>20</v>
      </c>
      <c r="C176" s="79" t="s">
        <v>65</v>
      </c>
      <c r="D176" s="74">
        <f t="shared" si="13"/>
        <v>10</v>
      </c>
      <c r="E176" s="91">
        <v>4.5940000000000002E-2</v>
      </c>
      <c r="F176" s="92">
        <v>2.6720000000000002E-5</v>
      </c>
      <c r="G176" s="88">
        <f t="shared" si="16"/>
        <v>4.5966720000000003E-2</v>
      </c>
      <c r="H176" s="77">
        <v>2.37</v>
      </c>
      <c r="I176" s="79" t="s">
        <v>12</v>
      </c>
      <c r="J176" s="76">
        <f t="shared" ref="J176:J182" si="26">H176*1000</f>
        <v>2370</v>
      </c>
      <c r="K176" s="77">
        <v>93</v>
      </c>
      <c r="L176" s="79" t="s">
        <v>66</v>
      </c>
      <c r="M176" s="76">
        <f t="shared" si="22"/>
        <v>93</v>
      </c>
      <c r="N176" s="77">
        <v>43.36</v>
      </c>
      <c r="O176" s="79" t="s">
        <v>66</v>
      </c>
      <c r="P176" s="76">
        <f t="shared" si="25"/>
        <v>43.36</v>
      </c>
    </row>
    <row r="177" spans="1:16">
      <c r="A177" s="4"/>
      <c r="B177" s="89">
        <v>22.5</v>
      </c>
      <c r="C177" s="79" t="s">
        <v>65</v>
      </c>
      <c r="D177" s="74">
        <f t="shared" si="13"/>
        <v>11.25</v>
      </c>
      <c r="E177" s="91">
        <v>4.1739999999999999E-2</v>
      </c>
      <c r="F177" s="92">
        <v>2.4009999999999999E-5</v>
      </c>
      <c r="G177" s="88">
        <f t="shared" si="16"/>
        <v>4.1764009999999997E-2</v>
      </c>
      <c r="H177" s="77">
        <v>2.93</v>
      </c>
      <c r="I177" s="79" t="s">
        <v>12</v>
      </c>
      <c r="J177" s="76">
        <f t="shared" si="26"/>
        <v>2930</v>
      </c>
      <c r="K177" s="77">
        <v>122.58</v>
      </c>
      <c r="L177" s="79" t="s">
        <v>66</v>
      </c>
      <c r="M177" s="76">
        <f t="shared" si="22"/>
        <v>122.58</v>
      </c>
      <c r="N177" s="77">
        <v>53.17</v>
      </c>
      <c r="O177" s="79" t="s">
        <v>66</v>
      </c>
      <c r="P177" s="76">
        <f t="shared" si="25"/>
        <v>53.17</v>
      </c>
    </row>
    <row r="178" spans="1:16">
      <c r="B178" s="77">
        <v>25</v>
      </c>
      <c r="C178" s="79" t="s">
        <v>65</v>
      </c>
      <c r="D178" s="74">
        <f t="shared" si="13"/>
        <v>12.5</v>
      </c>
      <c r="E178" s="91">
        <v>3.8300000000000001E-2</v>
      </c>
      <c r="F178" s="92">
        <v>2.1820000000000001E-5</v>
      </c>
      <c r="G178" s="88">
        <f t="shared" si="16"/>
        <v>3.8321819999999999E-2</v>
      </c>
      <c r="H178" s="77">
        <v>3.54</v>
      </c>
      <c r="I178" s="79" t="s">
        <v>12</v>
      </c>
      <c r="J178" s="76">
        <f t="shared" si="26"/>
        <v>3540</v>
      </c>
      <c r="K178" s="77">
        <v>150.63</v>
      </c>
      <c r="L178" s="79" t="s">
        <v>66</v>
      </c>
      <c r="M178" s="76">
        <f t="shared" si="22"/>
        <v>150.63</v>
      </c>
      <c r="N178" s="77">
        <v>63.86</v>
      </c>
      <c r="O178" s="79" t="s">
        <v>66</v>
      </c>
      <c r="P178" s="76">
        <f t="shared" si="25"/>
        <v>63.86</v>
      </c>
    </row>
    <row r="179" spans="1:16">
      <c r="B179" s="89">
        <v>27.5</v>
      </c>
      <c r="C179" s="90" t="s">
        <v>65</v>
      </c>
      <c r="D179" s="74">
        <f t="shared" si="13"/>
        <v>13.75</v>
      </c>
      <c r="E179" s="91">
        <v>3.5439999999999999E-2</v>
      </c>
      <c r="F179" s="92">
        <v>2.0000000000000002E-5</v>
      </c>
      <c r="G179" s="88">
        <f t="shared" si="16"/>
        <v>3.5459999999999998E-2</v>
      </c>
      <c r="H179" s="77">
        <v>4.21</v>
      </c>
      <c r="I179" s="79" t="s">
        <v>12</v>
      </c>
      <c r="J179" s="76">
        <f t="shared" si="26"/>
        <v>4210</v>
      </c>
      <c r="K179" s="77">
        <v>178.14</v>
      </c>
      <c r="L179" s="79" t="s">
        <v>66</v>
      </c>
      <c r="M179" s="76">
        <f t="shared" si="22"/>
        <v>178.14</v>
      </c>
      <c r="N179" s="77">
        <v>75.41</v>
      </c>
      <c r="O179" s="79" t="s">
        <v>66</v>
      </c>
      <c r="P179" s="76">
        <f t="shared" si="25"/>
        <v>75.41</v>
      </c>
    </row>
    <row r="180" spans="1:16">
      <c r="B180" s="89">
        <v>30</v>
      </c>
      <c r="C180" s="90" t="s">
        <v>65</v>
      </c>
      <c r="D180" s="74">
        <f t="shared" si="13"/>
        <v>15</v>
      </c>
      <c r="E180" s="91">
        <v>3.3000000000000002E-2</v>
      </c>
      <c r="F180" s="92">
        <v>1.8479999999999999E-5</v>
      </c>
      <c r="G180" s="88">
        <f t="shared" si="16"/>
        <v>3.3018480000000003E-2</v>
      </c>
      <c r="H180" s="77">
        <v>4.92</v>
      </c>
      <c r="I180" s="79" t="s">
        <v>12</v>
      </c>
      <c r="J180" s="76">
        <f t="shared" si="26"/>
        <v>4920</v>
      </c>
      <c r="K180" s="77">
        <v>205.56</v>
      </c>
      <c r="L180" s="79" t="s">
        <v>66</v>
      </c>
      <c r="M180" s="76">
        <f t="shared" si="22"/>
        <v>205.56</v>
      </c>
      <c r="N180" s="77">
        <v>87.79</v>
      </c>
      <c r="O180" s="79" t="s">
        <v>66</v>
      </c>
      <c r="P180" s="76">
        <f t="shared" si="25"/>
        <v>87.79</v>
      </c>
    </row>
    <row r="181" spans="1:16">
      <c r="B181" s="89">
        <v>32.5</v>
      </c>
      <c r="C181" s="90" t="s">
        <v>65</v>
      </c>
      <c r="D181" s="74">
        <f t="shared" si="13"/>
        <v>16.25</v>
      </c>
      <c r="E181" s="91">
        <v>3.091E-2</v>
      </c>
      <c r="F181" s="92">
        <v>1.7180000000000002E-5</v>
      </c>
      <c r="G181" s="88">
        <f t="shared" si="16"/>
        <v>3.0927179999999999E-2</v>
      </c>
      <c r="H181" s="77">
        <v>5.68</v>
      </c>
      <c r="I181" s="79" t="s">
        <v>12</v>
      </c>
      <c r="J181" s="76">
        <f t="shared" si="26"/>
        <v>5680</v>
      </c>
      <c r="K181" s="77">
        <v>233.11</v>
      </c>
      <c r="L181" s="79" t="s">
        <v>66</v>
      </c>
      <c r="M181" s="76">
        <f t="shared" si="22"/>
        <v>233.11</v>
      </c>
      <c r="N181" s="77">
        <v>101.01</v>
      </c>
      <c r="O181" s="79" t="s">
        <v>66</v>
      </c>
      <c r="P181" s="76">
        <f t="shared" si="25"/>
        <v>101.01</v>
      </c>
    </row>
    <row r="182" spans="1:16">
      <c r="B182" s="89">
        <v>35</v>
      </c>
      <c r="C182" s="90" t="s">
        <v>65</v>
      </c>
      <c r="D182" s="74">
        <f t="shared" si="13"/>
        <v>17.5</v>
      </c>
      <c r="E182" s="91">
        <v>2.9090000000000001E-2</v>
      </c>
      <c r="F182" s="92">
        <v>1.605E-5</v>
      </c>
      <c r="G182" s="88">
        <f t="shared" si="16"/>
        <v>2.9106050000000001E-2</v>
      </c>
      <c r="H182" s="77">
        <v>6.5</v>
      </c>
      <c r="I182" s="79" t="s">
        <v>12</v>
      </c>
      <c r="J182" s="76">
        <f t="shared" si="26"/>
        <v>6500</v>
      </c>
      <c r="K182" s="77">
        <v>260.92</v>
      </c>
      <c r="L182" s="79" t="s">
        <v>66</v>
      </c>
      <c r="M182" s="76">
        <f t="shared" si="22"/>
        <v>260.92</v>
      </c>
      <c r="N182" s="77">
        <v>115.03</v>
      </c>
      <c r="O182" s="79" t="s">
        <v>66</v>
      </c>
      <c r="P182" s="76">
        <f t="shared" si="25"/>
        <v>115.03</v>
      </c>
    </row>
    <row r="183" spans="1:16">
      <c r="B183" s="89">
        <v>37.5</v>
      </c>
      <c r="C183" s="90" t="s">
        <v>65</v>
      </c>
      <c r="D183" s="74">
        <f t="shared" si="13"/>
        <v>18.75</v>
      </c>
      <c r="E183" s="91">
        <v>2.7490000000000001E-2</v>
      </c>
      <c r="F183" s="92">
        <v>1.507E-5</v>
      </c>
      <c r="G183" s="88">
        <f t="shared" si="16"/>
        <v>2.750507E-2</v>
      </c>
      <c r="H183" s="77">
        <v>7.36</v>
      </c>
      <c r="I183" s="79" t="s">
        <v>12</v>
      </c>
      <c r="J183" s="76">
        <f t="shared" ref="J183:J190" si="27">H183*1000</f>
        <v>7360</v>
      </c>
      <c r="K183" s="77">
        <v>289.07</v>
      </c>
      <c r="L183" s="79" t="s">
        <v>66</v>
      </c>
      <c r="M183" s="76">
        <f t="shared" si="22"/>
        <v>289.07</v>
      </c>
      <c r="N183" s="77">
        <v>129.85</v>
      </c>
      <c r="O183" s="79" t="s">
        <v>66</v>
      </c>
      <c r="P183" s="76">
        <f t="shared" si="25"/>
        <v>129.85</v>
      </c>
    </row>
    <row r="184" spans="1:16">
      <c r="B184" s="89">
        <v>40</v>
      </c>
      <c r="C184" s="90" t="s">
        <v>65</v>
      </c>
      <c r="D184" s="74">
        <f t="shared" si="13"/>
        <v>20</v>
      </c>
      <c r="E184" s="91">
        <v>2.6079999999999999E-2</v>
      </c>
      <c r="F184" s="92">
        <v>1.4209999999999999E-5</v>
      </c>
      <c r="G184" s="88">
        <f t="shared" si="16"/>
        <v>2.609421E-2</v>
      </c>
      <c r="H184" s="77">
        <v>8.27</v>
      </c>
      <c r="I184" s="79" t="s">
        <v>12</v>
      </c>
      <c r="J184" s="76">
        <f t="shared" si="27"/>
        <v>8270</v>
      </c>
      <c r="K184" s="77">
        <v>317.60000000000002</v>
      </c>
      <c r="L184" s="79" t="s">
        <v>66</v>
      </c>
      <c r="M184" s="76">
        <f t="shared" si="22"/>
        <v>317.60000000000002</v>
      </c>
      <c r="N184" s="77">
        <v>145.46</v>
      </c>
      <c r="O184" s="79" t="s">
        <v>66</v>
      </c>
      <c r="P184" s="76">
        <f t="shared" si="25"/>
        <v>145.46</v>
      </c>
    </row>
    <row r="185" spans="1:16">
      <c r="B185" s="89">
        <v>45</v>
      </c>
      <c r="C185" s="90" t="s">
        <v>65</v>
      </c>
      <c r="D185" s="74">
        <f t="shared" si="13"/>
        <v>22.5</v>
      </c>
      <c r="E185" s="91">
        <v>2.368E-2</v>
      </c>
      <c r="F185" s="92">
        <v>1.276E-5</v>
      </c>
      <c r="G185" s="88">
        <f t="shared" si="16"/>
        <v>2.369276E-2</v>
      </c>
      <c r="H185" s="77">
        <v>10.24</v>
      </c>
      <c r="I185" s="79" t="s">
        <v>12</v>
      </c>
      <c r="J185" s="76">
        <f t="shared" si="27"/>
        <v>10240</v>
      </c>
      <c r="K185" s="77">
        <v>424.06</v>
      </c>
      <c r="L185" s="79" t="s">
        <v>66</v>
      </c>
      <c r="M185" s="76">
        <f t="shared" si="22"/>
        <v>424.06</v>
      </c>
      <c r="N185" s="77">
        <v>179.01</v>
      </c>
      <c r="O185" s="79" t="s">
        <v>66</v>
      </c>
      <c r="P185" s="76">
        <f t="shared" si="25"/>
        <v>179.01</v>
      </c>
    </row>
    <row r="186" spans="1:16">
      <c r="B186" s="89">
        <v>50</v>
      </c>
      <c r="C186" s="90" t="s">
        <v>65</v>
      </c>
      <c r="D186" s="74">
        <f t="shared" si="13"/>
        <v>25</v>
      </c>
      <c r="E186" s="91">
        <v>2.172E-2</v>
      </c>
      <c r="F186" s="92">
        <v>1.1590000000000001E-5</v>
      </c>
      <c r="G186" s="88">
        <f t="shared" si="16"/>
        <v>2.1731589999999999E-2</v>
      </c>
      <c r="H186" s="77">
        <v>12.39</v>
      </c>
      <c r="I186" s="79" t="s">
        <v>12</v>
      </c>
      <c r="J186" s="80">
        <f t="shared" si="27"/>
        <v>12390</v>
      </c>
      <c r="K186" s="77">
        <v>524.19000000000005</v>
      </c>
      <c r="L186" s="79" t="s">
        <v>66</v>
      </c>
      <c r="M186" s="76">
        <f t="shared" si="22"/>
        <v>524.19000000000005</v>
      </c>
      <c r="N186" s="77">
        <v>215.57</v>
      </c>
      <c r="O186" s="79" t="s">
        <v>66</v>
      </c>
      <c r="P186" s="76">
        <f t="shared" si="25"/>
        <v>215.57</v>
      </c>
    </row>
    <row r="187" spans="1:16">
      <c r="B187" s="89">
        <v>55</v>
      </c>
      <c r="C187" s="90" t="s">
        <v>65</v>
      </c>
      <c r="D187" s="74">
        <f t="shared" si="13"/>
        <v>27.5</v>
      </c>
      <c r="E187" s="91">
        <v>2.01E-2</v>
      </c>
      <c r="F187" s="92">
        <v>1.062E-5</v>
      </c>
      <c r="G187" s="88">
        <f t="shared" si="16"/>
        <v>2.0110619999999999E-2</v>
      </c>
      <c r="H187" s="77">
        <v>14.73</v>
      </c>
      <c r="I187" s="79" t="s">
        <v>12</v>
      </c>
      <c r="J187" s="80">
        <f t="shared" si="27"/>
        <v>14730</v>
      </c>
      <c r="K187" s="77">
        <v>621.98</v>
      </c>
      <c r="L187" s="79" t="s">
        <v>66</v>
      </c>
      <c r="M187" s="76">
        <f t="shared" si="22"/>
        <v>621.98</v>
      </c>
      <c r="N187" s="77">
        <v>255.07</v>
      </c>
      <c r="O187" s="79" t="s">
        <v>66</v>
      </c>
      <c r="P187" s="76">
        <f t="shared" si="25"/>
        <v>255.07</v>
      </c>
    </row>
    <row r="188" spans="1:16">
      <c r="B188" s="89">
        <v>60</v>
      </c>
      <c r="C188" s="90" t="s">
        <v>65</v>
      </c>
      <c r="D188" s="74">
        <f t="shared" si="13"/>
        <v>30</v>
      </c>
      <c r="E188" s="91">
        <v>1.8720000000000001E-2</v>
      </c>
      <c r="F188" s="92">
        <v>9.8060000000000006E-6</v>
      </c>
      <c r="G188" s="88">
        <f t="shared" si="16"/>
        <v>1.8729806000000002E-2</v>
      </c>
      <c r="H188" s="77">
        <v>17.25</v>
      </c>
      <c r="I188" s="79" t="s">
        <v>12</v>
      </c>
      <c r="J188" s="80">
        <f t="shared" si="27"/>
        <v>17250</v>
      </c>
      <c r="K188" s="77">
        <v>719.14</v>
      </c>
      <c r="L188" s="79" t="s">
        <v>66</v>
      </c>
      <c r="M188" s="76">
        <f t="shared" si="22"/>
        <v>719.14</v>
      </c>
      <c r="N188" s="77">
        <v>297.45</v>
      </c>
      <c r="O188" s="79" t="s">
        <v>66</v>
      </c>
      <c r="P188" s="76">
        <f t="shared" si="25"/>
        <v>297.45</v>
      </c>
    </row>
    <row r="189" spans="1:16">
      <c r="B189" s="89">
        <v>65</v>
      </c>
      <c r="C189" s="90" t="s">
        <v>65</v>
      </c>
      <c r="D189" s="74">
        <f t="shared" si="13"/>
        <v>32.5</v>
      </c>
      <c r="E189" s="91">
        <v>1.754E-2</v>
      </c>
      <c r="F189" s="92">
        <v>9.1120000000000002E-6</v>
      </c>
      <c r="G189" s="88">
        <f t="shared" si="16"/>
        <v>1.7549111999999999E-2</v>
      </c>
      <c r="H189" s="77">
        <v>19.940000000000001</v>
      </c>
      <c r="I189" s="79" t="s">
        <v>12</v>
      </c>
      <c r="J189" s="80">
        <f t="shared" si="27"/>
        <v>19940</v>
      </c>
      <c r="K189" s="77">
        <v>816.55</v>
      </c>
      <c r="L189" s="79" t="s">
        <v>66</v>
      </c>
      <c r="M189" s="76">
        <f t="shared" si="22"/>
        <v>816.55</v>
      </c>
      <c r="N189" s="77">
        <v>342.63</v>
      </c>
      <c r="O189" s="79" t="s">
        <v>66</v>
      </c>
      <c r="P189" s="76">
        <f t="shared" si="25"/>
        <v>342.63</v>
      </c>
    </row>
    <row r="190" spans="1:16">
      <c r="B190" s="89">
        <v>70</v>
      </c>
      <c r="C190" s="90" t="s">
        <v>65</v>
      </c>
      <c r="D190" s="74">
        <f t="shared" si="13"/>
        <v>35</v>
      </c>
      <c r="E190" s="91">
        <v>1.652E-2</v>
      </c>
      <c r="F190" s="92">
        <v>8.5129999999999996E-6</v>
      </c>
      <c r="G190" s="88">
        <f t="shared" si="16"/>
        <v>1.6528513000000002E-2</v>
      </c>
      <c r="H190" s="77">
        <v>22.81</v>
      </c>
      <c r="I190" s="79" t="s">
        <v>12</v>
      </c>
      <c r="J190" s="80">
        <f t="shared" si="27"/>
        <v>22810</v>
      </c>
      <c r="K190" s="77">
        <v>914.67</v>
      </c>
      <c r="L190" s="79" t="s">
        <v>66</v>
      </c>
      <c r="M190" s="76">
        <f t="shared" si="22"/>
        <v>914.67</v>
      </c>
      <c r="N190" s="77">
        <v>390.56</v>
      </c>
      <c r="O190" s="79" t="s">
        <v>66</v>
      </c>
      <c r="P190" s="76">
        <f t="shared" si="25"/>
        <v>390.56</v>
      </c>
    </row>
    <row r="191" spans="1:16">
      <c r="B191" s="89">
        <v>80</v>
      </c>
      <c r="C191" s="90" t="s">
        <v>65</v>
      </c>
      <c r="D191" s="74">
        <f t="shared" si="13"/>
        <v>40</v>
      </c>
      <c r="E191" s="91">
        <v>1.482E-2</v>
      </c>
      <c r="F191" s="92">
        <v>7.5310000000000004E-6</v>
      </c>
      <c r="G191" s="88">
        <f t="shared" si="16"/>
        <v>1.4827531E-2</v>
      </c>
      <c r="H191" s="77">
        <v>29.06</v>
      </c>
      <c r="I191" s="79" t="s">
        <v>12</v>
      </c>
      <c r="J191" s="80">
        <f t="shared" ref="J191:J213" si="28">H191*1000</f>
        <v>29060</v>
      </c>
      <c r="K191" s="77">
        <v>1.28</v>
      </c>
      <c r="L191" s="78" t="s">
        <v>12</v>
      </c>
      <c r="M191" s="76">
        <f t="shared" ref="M191:M195" si="29">K191*1000</f>
        <v>1280</v>
      </c>
      <c r="N191" s="77">
        <v>494.45</v>
      </c>
      <c r="O191" s="79" t="s">
        <v>66</v>
      </c>
      <c r="P191" s="76">
        <f t="shared" si="25"/>
        <v>494.45</v>
      </c>
    </row>
    <row r="192" spans="1:16">
      <c r="B192" s="89">
        <v>90</v>
      </c>
      <c r="C192" s="90" t="s">
        <v>65</v>
      </c>
      <c r="D192" s="74">
        <f t="shared" si="13"/>
        <v>45</v>
      </c>
      <c r="E192" s="91">
        <v>1.3480000000000001E-2</v>
      </c>
      <c r="F192" s="92">
        <v>6.7580000000000003E-6</v>
      </c>
      <c r="G192" s="88">
        <f t="shared" si="16"/>
        <v>1.3486758000000001E-2</v>
      </c>
      <c r="H192" s="77">
        <v>35.97</v>
      </c>
      <c r="I192" s="79" t="s">
        <v>12</v>
      </c>
      <c r="J192" s="80">
        <f t="shared" si="28"/>
        <v>35970</v>
      </c>
      <c r="K192" s="77">
        <v>1.61</v>
      </c>
      <c r="L192" s="79" t="s">
        <v>12</v>
      </c>
      <c r="M192" s="76">
        <f t="shared" si="29"/>
        <v>1610</v>
      </c>
      <c r="N192" s="77">
        <v>608.70000000000005</v>
      </c>
      <c r="O192" s="79" t="s">
        <v>66</v>
      </c>
      <c r="P192" s="76">
        <f t="shared" si="25"/>
        <v>608.70000000000005</v>
      </c>
    </row>
    <row r="193" spans="2:16">
      <c r="B193" s="89">
        <v>100</v>
      </c>
      <c r="C193" s="90" t="s">
        <v>65</v>
      </c>
      <c r="D193" s="74">
        <f t="shared" si="13"/>
        <v>50</v>
      </c>
      <c r="E193" s="91">
        <v>1.239E-2</v>
      </c>
      <c r="F193" s="92">
        <v>6.1340000000000001E-6</v>
      </c>
      <c r="G193" s="88">
        <f t="shared" si="16"/>
        <v>1.2396134E-2</v>
      </c>
      <c r="H193" s="77">
        <v>43.53</v>
      </c>
      <c r="I193" s="79" t="s">
        <v>12</v>
      </c>
      <c r="J193" s="80">
        <f t="shared" si="28"/>
        <v>43530</v>
      </c>
      <c r="K193" s="77">
        <v>1.94</v>
      </c>
      <c r="L193" s="79" t="s">
        <v>12</v>
      </c>
      <c r="M193" s="76">
        <f t="shared" si="29"/>
        <v>1940</v>
      </c>
      <c r="N193" s="77">
        <v>732.93</v>
      </c>
      <c r="O193" s="79" t="s">
        <v>66</v>
      </c>
      <c r="P193" s="76">
        <f t="shared" si="25"/>
        <v>732.93</v>
      </c>
    </row>
    <row r="194" spans="2:16">
      <c r="B194" s="89">
        <v>110</v>
      </c>
      <c r="C194" s="90" t="s">
        <v>65</v>
      </c>
      <c r="D194" s="74">
        <f t="shared" si="13"/>
        <v>55</v>
      </c>
      <c r="E194" s="91">
        <v>1.149E-2</v>
      </c>
      <c r="F194" s="92">
        <v>5.6189999999999999E-6</v>
      </c>
      <c r="G194" s="88">
        <f t="shared" si="16"/>
        <v>1.1495619E-2</v>
      </c>
      <c r="H194" s="77">
        <v>51.72</v>
      </c>
      <c r="I194" s="79" t="s">
        <v>12</v>
      </c>
      <c r="J194" s="80">
        <f t="shared" si="28"/>
        <v>51720</v>
      </c>
      <c r="K194" s="77">
        <v>2.27</v>
      </c>
      <c r="L194" s="79" t="s">
        <v>12</v>
      </c>
      <c r="M194" s="76">
        <f t="shared" si="29"/>
        <v>2270</v>
      </c>
      <c r="N194" s="77">
        <v>866.8</v>
      </c>
      <c r="O194" s="79" t="s">
        <v>66</v>
      </c>
      <c r="P194" s="76">
        <f t="shared" si="25"/>
        <v>866.8</v>
      </c>
    </row>
    <row r="195" spans="2:16">
      <c r="B195" s="89">
        <v>120</v>
      </c>
      <c r="C195" s="90" t="s">
        <v>65</v>
      </c>
      <c r="D195" s="74">
        <f t="shared" si="13"/>
        <v>60</v>
      </c>
      <c r="E195" s="91">
        <v>1.072E-2</v>
      </c>
      <c r="F195" s="92">
        <v>5.186E-6</v>
      </c>
      <c r="G195" s="88">
        <f t="shared" si="16"/>
        <v>1.0725186000000001E-2</v>
      </c>
      <c r="H195" s="77">
        <v>60.52</v>
      </c>
      <c r="I195" s="79" t="s">
        <v>12</v>
      </c>
      <c r="J195" s="80">
        <f t="shared" si="28"/>
        <v>60520</v>
      </c>
      <c r="K195" s="77">
        <v>2.59</v>
      </c>
      <c r="L195" s="79" t="s">
        <v>12</v>
      </c>
      <c r="M195" s="76">
        <f t="shared" si="29"/>
        <v>2590</v>
      </c>
      <c r="N195" s="77">
        <v>1.01</v>
      </c>
      <c r="O195" s="78" t="s">
        <v>12</v>
      </c>
      <c r="P195" s="76">
        <f t="shared" ref="P195:P199" si="30">N195*1000</f>
        <v>1010</v>
      </c>
    </row>
    <row r="196" spans="2:16">
      <c r="B196" s="89">
        <v>130</v>
      </c>
      <c r="C196" s="90" t="s">
        <v>65</v>
      </c>
      <c r="D196" s="74">
        <f t="shared" si="13"/>
        <v>65</v>
      </c>
      <c r="E196" s="91">
        <v>1.0070000000000001E-2</v>
      </c>
      <c r="F196" s="92">
        <v>4.8169999999999998E-6</v>
      </c>
      <c r="G196" s="88">
        <f t="shared" si="16"/>
        <v>1.0074817000000002E-2</v>
      </c>
      <c r="H196" s="77">
        <v>69.92</v>
      </c>
      <c r="I196" s="79" t="s">
        <v>12</v>
      </c>
      <c r="J196" s="80">
        <f t="shared" si="28"/>
        <v>69920</v>
      </c>
      <c r="K196" s="77">
        <v>2.92</v>
      </c>
      <c r="L196" s="79" t="s">
        <v>12</v>
      </c>
      <c r="M196" s="76">
        <f t="shared" ref="M196:M201" si="31">K196*1000</f>
        <v>2920</v>
      </c>
      <c r="N196" s="77">
        <v>1.1599999999999999</v>
      </c>
      <c r="O196" s="79" t="s">
        <v>12</v>
      </c>
      <c r="P196" s="76">
        <f t="shared" si="30"/>
        <v>1160</v>
      </c>
    </row>
    <row r="197" spans="2:16">
      <c r="B197" s="89">
        <v>140</v>
      </c>
      <c r="C197" s="90" t="s">
        <v>65</v>
      </c>
      <c r="D197" s="74">
        <f t="shared" si="13"/>
        <v>70</v>
      </c>
      <c r="E197" s="91">
        <v>9.502E-3</v>
      </c>
      <c r="F197" s="92">
        <v>4.4989999999999996E-6</v>
      </c>
      <c r="G197" s="88">
        <f t="shared" si="16"/>
        <v>9.5064989999999999E-3</v>
      </c>
      <c r="H197" s="77">
        <v>79.91</v>
      </c>
      <c r="I197" s="79" t="s">
        <v>12</v>
      </c>
      <c r="J197" s="80">
        <f t="shared" si="28"/>
        <v>79910</v>
      </c>
      <c r="K197" s="77">
        <v>3.25</v>
      </c>
      <c r="L197" s="79" t="s">
        <v>12</v>
      </c>
      <c r="M197" s="76">
        <f t="shared" si="31"/>
        <v>3250</v>
      </c>
      <c r="N197" s="77">
        <v>1.32</v>
      </c>
      <c r="O197" s="79" t="s">
        <v>12</v>
      </c>
      <c r="P197" s="76">
        <f t="shared" si="30"/>
        <v>1320</v>
      </c>
    </row>
    <row r="198" spans="2:16">
      <c r="B198" s="89">
        <v>150</v>
      </c>
      <c r="C198" s="90" t="s">
        <v>65</v>
      </c>
      <c r="D198" s="74">
        <f t="shared" si="13"/>
        <v>75</v>
      </c>
      <c r="E198" s="91">
        <v>9.0069999999999994E-3</v>
      </c>
      <c r="F198" s="92">
        <v>4.2220000000000004E-6</v>
      </c>
      <c r="G198" s="88">
        <f t="shared" si="16"/>
        <v>9.0112219999999993E-3</v>
      </c>
      <c r="H198" s="77">
        <v>90.47</v>
      </c>
      <c r="I198" s="79" t="s">
        <v>12</v>
      </c>
      <c r="J198" s="80">
        <f t="shared" si="28"/>
        <v>90470</v>
      </c>
      <c r="K198" s="77">
        <v>3.59</v>
      </c>
      <c r="L198" s="79" t="s">
        <v>12</v>
      </c>
      <c r="M198" s="76">
        <f t="shared" si="31"/>
        <v>3590</v>
      </c>
      <c r="N198" s="77">
        <v>1.49</v>
      </c>
      <c r="O198" s="79" t="s">
        <v>12</v>
      </c>
      <c r="P198" s="76">
        <f t="shared" si="30"/>
        <v>1490</v>
      </c>
    </row>
    <row r="199" spans="2:16">
      <c r="B199" s="89">
        <v>160</v>
      </c>
      <c r="C199" s="90" t="s">
        <v>65</v>
      </c>
      <c r="D199" s="74">
        <f t="shared" si="13"/>
        <v>80</v>
      </c>
      <c r="E199" s="91">
        <v>8.5699999999999995E-3</v>
      </c>
      <c r="F199" s="92">
        <v>3.9779999999999999E-6</v>
      </c>
      <c r="G199" s="88">
        <f t="shared" si="16"/>
        <v>8.5739779999999995E-3</v>
      </c>
      <c r="H199" s="77">
        <v>101.59</v>
      </c>
      <c r="I199" s="79" t="s">
        <v>12</v>
      </c>
      <c r="J199" s="80">
        <f t="shared" si="28"/>
        <v>101590</v>
      </c>
      <c r="K199" s="77">
        <v>3.93</v>
      </c>
      <c r="L199" s="79" t="s">
        <v>12</v>
      </c>
      <c r="M199" s="76">
        <f t="shared" si="31"/>
        <v>3930</v>
      </c>
      <c r="N199" s="77">
        <v>1.67</v>
      </c>
      <c r="O199" s="79" t="s">
        <v>12</v>
      </c>
      <c r="P199" s="76">
        <f t="shared" si="30"/>
        <v>1670</v>
      </c>
    </row>
    <row r="200" spans="2:16">
      <c r="B200" s="89">
        <v>170</v>
      </c>
      <c r="C200" s="90" t="s">
        <v>65</v>
      </c>
      <c r="D200" s="74">
        <f t="shared" si="13"/>
        <v>85</v>
      </c>
      <c r="E200" s="91">
        <v>8.1810000000000008E-3</v>
      </c>
      <c r="F200" s="92">
        <v>3.7610000000000001E-6</v>
      </c>
      <c r="G200" s="88">
        <f t="shared" si="16"/>
        <v>8.1847610000000005E-3</v>
      </c>
      <c r="H200" s="77">
        <v>113.26</v>
      </c>
      <c r="I200" s="79" t="s">
        <v>12</v>
      </c>
      <c r="J200" s="80">
        <f t="shared" si="28"/>
        <v>113260</v>
      </c>
      <c r="K200" s="77">
        <v>4.2699999999999996</v>
      </c>
      <c r="L200" s="79" t="s">
        <v>12</v>
      </c>
      <c r="M200" s="76">
        <f t="shared" si="31"/>
        <v>4270</v>
      </c>
      <c r="N200" s="77">
        <v>1.86</v>
      </c>
      <c r="O200" s="79" t="s">
        <v>12</v>
      </c>
      <c r="P200" s="76">
        <f t="shared" ref="P200:P202" si="32">N200*1000</f>
        <v>1860</v>
      </c>
    </row>
    <row r="201" spans="2:16">
      <c r="B201" s="89">
        <v>180</v>
      </c>
      <c r="C201" s="90" t="s">
        <v>65</v>
      </c>
      <c r="D201" s="74">
        <f t="shared" si="13"/>
        <v>90</v>
      </c>
      <c r="E201" s="91">
        <v>7.8329999999999997E-3</v>
      </c>
      <c r="F201" s="92">
        <v>3.568E-6</v>
      </c>
      <c r="G201" s="88">
        <f t="shared" si="16"/>
        <v>7.8365680000000004E-3</v>
      </c>
      <c r="H201" s="77">
        <v>125.46</v>
      </c>
      <c r="I201" s="79" t="s">
        <v>12</v>
      </c>
      <c r="J201" s="80">
        <f t="shared" si="28"/>
        <v>125460</v>
      </c>
      <c r="K201" s="77">
        <v>4.62</v>
      </c>
      <c r="L201" s="79" t="s">
        <v>12</v>
      </c>
      <c r="M201" s="76">
        <f t="shared" si="31"/>
        <v>4620</v>
      </c>
      <c r="N201" s="77">
        <v>2.0499999999999998</v>
      </c>
      <c r="O201" s="79" t="s">
        <v>12</v>
      </c>
      <c r="P201" s="76">
        <f t="shared" si="32"/>
        <v>2050</v>
      </c>
    </row>
    <row r="202" spans="2:16">
      <c r="B202" s="89">
        <v>200</v>
      </c>
      <c r="C202" s="90" t="s">
        <v>65</v>
      </c>
      <c r="D202" s="74">
        <f t="shared" si="13"/>
        <v>100</v>
      </c>
      <c r="E202" s="91">
        <v>7.2360000000000002E-3</v>
      </c>
      <c r="F202" s="92">
        <v>3.2370000000000001E-6</v>
      </c>
      <c r="G202" s="88">
        <f t="shared" si="16"/>
        <v>7.2392369999999999E-3</v>
      </c>
      <c r="H202" s="77">
        <v>151.41</v>
      </c>
      <c r="I202" s="79" t="s">
        <v>12</v>
      </c>
      <c r="J202" s="80">
        <f t="shared" si="28"/>
        <v>151410</v>
      </c>
      <c r="K202" s="77">
        <v>5.92</v>
      </c>
      <c r="L202" s="79" t="s">
        <v>12</v>
      </c>
      <c r="M202" s="76">
        <f t="shared" ref="M202:M204" si="33">K202*1000</f>
        <v>5920</v>
      </c>
      <c r="N202" s="77">
        <v>2.46</v>
      </c>
      <c r="O202" s="79" t="s">
        <v>12</v>
      </c>
      <c r="P202" s="76">
        <f t="shared" si="32"/>
        <v>2460</v>
      </c>
    </row>
    <row r="203" spans="2:16">
      <c r="B203" s="89">
        <v>225</v>
      </c>
      <c r="C203" s="90" t="s">
        <v>65</v>
      </c>
      <c r="D203" s="74">
        <f t="shared" si="13"/>
        <v>112.5</v>
      </c>
      <c r="E203" s="91">
        <v>6.6319999999999999E-3</v>
      </c>
      <c r="F203" s="92">
        <v>2.903E-6</v>
      </c>
      <c r="G203" s="88">
        <f t="shared" si="16"/>
        <v>6.6349030000000002E-3</v>
      </c>
      <c r="H203" s="77">
        <v>186.68</v>
      </c>
      <c r="I203" s="79" t="s">
        <v>12</v>
      </c>
      <c r="J203" s="80">
        <f t="shared" si="28"/>
        <v>186680</v>
      </c>
      <c r="K203" s="77">
        <v>7.77</v>
      </c>
      <c r="L203" s="79" t="s">
        <v>12</v>
      </c>
      <c r="M203" s="76">
        <f t="shared" si="33"/>
        <v>7770</v>
      </c>
      <c r="N203" s="77">
        <v>3.01</v>
      </c>
      <c r="O203" s="79" t="s">
        <v>12</v>
      </c>
      <c r="P203" s="80">
        <f t="shared" ref="P203:P215" si="34">N203*1000</f>
        <v>3010</v>
      </c>
    </row>
    <row r="204" spans="2:16">
      <c r="B204" s="89">
        <v>250</v>
      </c>
      <c r="C204" s="90" t="s">
        <v>65</v>
      </c>
      <c r="D204" s="74">
        <f t="shared" si="13"/>
        <v>125</v>
      </c>
      <c r="E204" s="91">
        <v>6.1419999999999999E-3</v>
      </c>
      <c r="F204" s="92">
        <v>2.633E-6</v>
      </c>
      <c r="G204" s="88">
        <f t="shared" si="16"/>
        <v>6.144633E-3</v>
      </c>
      <c r="H204" s="77">
        <v>224.95</v>
      </c>
      <c r="I204" s="79" t="s">
        <v>12</v>
      </c>
      <c r="J204" s="80">
        <f t="shared" si="28"/>
        <v>224950</v>
      </c>
      <c r="K204" s="77">
        <v>9.49</v>
      </c>
      <c r="L204" s="79" t="s">
        <v>12</v>
      </c>
      <c r="M204" s="76">
        <f t="shared" si="33"/>
        <v>9490</v>
      </c>
      <c r="N204" s="77">
        <v>3.6</v>
      </c>
      <c r="O204" s="79" t="s">
        <v>12</v>
      </c>
      <c r="P204" s="80">
        <f t="shared" si="34"/>
        <v>3600</v>
      </c>
    </row>
    <row r="205" spans="2:16">
      <c r="B205" s="89">
        <v>275</v>
      </c>
      <c r="C205" s="90" t="s">
        <v>65</v>
      </c>
      <c r="D205" s="74">
        <f t="shared" ref="D205:D218" si="35">B205/$C$5</f>
        <v>137.5</v>
      </c>
      <c r="E205" s="91">
        <v>5.738E-3</v>
      </c>
      <c r="F205" s="92">
        <v>2.4109999999999999E-6</v>
      </c>
      <c r="G205" s="88">
        <f t="shared" si="16"/>
        <v>5.740411E-3</v>
      </c>
      <c r="H205" s="77">
        <v>266.10000000000002</v>
      </c>
      <c r="I205" s="79" t="s">
        <v>12</v>
      </c>
      <c r="J205" s="80">
        <f t="shared" si="28"/>
        <v>266100</v>
      </c>
      <c r="K205" s="77">
        <v>11.16</v>
      </c>
      <c r="L205" s="79" t="s">
        <v>12</v>
      </c>
      <c r="M205" s="76">
        <f t="shared" ref="M205:M208" si="36">K205*1000</f>
        <v>11160</v>
      </c>
      <c r="N205" s="77">
        <v>4.24</v>
      </c>
      <c r="O205" s="79" t="s">
        <v>12</v>
      </c>
      <c r="P205" s="80">
        <f t="shared" si="34"/>
        <v>4240</v>
      </c>
    </row>
    <row r="206" spans="2:16">
      <c r="B206" s="89">
        <v>300</v>
      </c>
      <c r="C206" s="90" t="s">
        <v>65</v>
      </c>
      <c r="D206" s="74">
        <f t="shared" si="35"/>
        <v>150</v>
      </c>
      <c r="E206" s="91">
        <v>5.3969999999999999E-3</v>
      </c>
      <c r="F206" s="92">
        <v>2.2239999999999998E-6</v>
      </c>
      <c r="G206" s="88">
        <f t="shared" si="16"/>
        <v>5.3992240000000002E-3</v>
      </c>
      <c r="H206" s="77">
        <v>309.99</v>
      </c>
      <c r="I206" s="79" t="s">
        <v>12</v>
      </c>
      <c r="J206" s="80">
        <f t="shared" si="28"/>
        <v>309990</v>
      </c>
      <c r="K206" s="77">
        <v>12.8</v>
      </c>
      <c r="L206" s="79" t="s">
        <v>12</v>
      </c>
      <c r="M206" s="76">
        <f t="shared" si="36"/>
        <v>12800</v>
      </c>
      <c r="N206" s="77">
        <v>4.91</v>
      </c>
      <c r="O206" s="79" t="s">
        <v>12</v>
      </c>
      <c r="P206" s="80">
        <f t="shared" si="34"/>
        <v>4910</v>
      </c>
    </row>
    <row r="207" spans="2:16">
      <c r="B207" s="89">
        <v>325</v>
      </c>
      <c r="C207" s="90" t="s">
        <v>65</v>
      </c>
      <c r="D207" s="74">
        <f t="shared" si="35"/>
        <v>162.5</v>
      </c>
      <c r="E207" s="91">
        <v>5.1079999999999997E-3</v>
      </c>
      <c r="F207" s="92">
        <v>2.0650000000000001E-6</v>
      </c>
      <c r="G207" s="88">
        <f t="shared" si="16"/>
        <v>5.1100649999999996E-3</v>
      </c>
      <c r="H207" s="77">
        <v>356.51</v>
      </c>
      <c r="I207" s="79" t="s">
        <v>12</v>
      </c>
      <c r="J207" s="80">
        <f t="shared" si="28"/>
        <v>356510</v>
      </c>
      <c r="K207" s="77">
        <v>14.43</v>
      </c>
      <c r="L207" s="79" t="s">
        <v>12</v>
      </c>
      <c r="M207" s="76">
        <f t="shared" si="36"/>
        <v>14430</v>
      </c>
      <c r="N207" s="77">
        <v>5.61</v>
      </c>
      <c r="O207" s="79" t="s">
        <v>12</v>
      </c>
      <c r="P207" s="80">
        <f t="shared" si="34"/>
        <v>5610</v>
      </c>
    </row>
    <row r="208" spans="2:16">
      <c r="B208" s="89">
        <v>350</v>
      </c>
      <c r="C208" s="90" t="s">
        <v>65</v>
      </c>
      <c r="D208" s="74">
        <f t="shared" si="35"/>
        <v>175</v>
      </c>
      <c r="E208" s="91">
        <v>4.8580000000000003E-3</v>
      </c>
      <c r="F208" s="92">
        <v>1.928E-6</v>
      </c>
      <c r="G208" s="88">
        <f t="shared" si="16"/>
        <v>4.8599280000000003E-3</v>
      </c>
      <c r="H208" s="77">
        <v>405.55</v>
      </c>
      <c r="I208" s="79" t="s">
        <v>12</v>
      </c>
      <c r="J208" s="80">
        <f t="shared" si="28"/>
        <v>405550</v>
      </c>
      <c r="K208" s="77">
        <v>16.04</v>
      </c>
      <c r="L208" s="79" t="s">
        <v>12</v>
      </c>
      <c r="M208" s="76">
        <f t="shared" si="36"/>
        <v>16040</v>
      </c>
      <c r="N208" s="77">
        <v>6.35</v>
      </c>
      <c r="O208" s="79" t="s">
        <v>12</v>
      </c>
      <c r="P208" s="80">
        <f t="shared" si="34"/>
        <v>6350</v>
      </c>
    </row>
    <row r="209" spans="2:16">
      <c r="B209" s="89">
        <v>375</v>
      </c>
      <c r="C209" s="90" t="s">
        <v>65</v>
      </c>
      <c r="D209" s="74">
        <f t="shared" si="35"/>
        <v>187.5</v>
      </c>
      <c r="E209" s="91">
        <v>4.64E-3</v>
      </c>
      <c r="F209" s="92">
        <v>1.8080000000000001E-6</v>
      </c>
      <c r="G209" s="88">
        <f t="shared" si="16"/>
        <v>4.6418079999999999E-3</v>
      </c>
      <c r="H209" s="77">
        <v>457</v>
      </c>
      <c r="I209" s="79" t="s">
        <v>12</v>
      </c>
      <c r="J209" s="80">
        <f t="shared" si="28"/>
        <v>457000</v>
      </c>
      <c r="K209" s="77">
        <v>17.649999999999999</v>
      </c>
      <c r="L209" s="79" t="s">
        <v>12</v>
      </c>
      <c r="M209" s="80">
        <f t="shared" ref="M209:M216" si="37">K209*1000</f>
        <v>17650</v>
      </c>
      <c r="N209" s="77">
        <v>7.11</v>
      </c>
      <c r="O209" s="79" t="s">
        <v>12</v>
      </c>
      <c r="P209" s="80">
        <f t="shared" si="34"/>
        <v>7110</v>
      </c>
    </row>
    <row r="210" spans="2:16">
      <c r="B210" s="89">
        <v>400</v>
      </c>
      <c r="C210" s="90" t="s">
        <v>65</v>
      </c>
      <c r="D210" s="74">
        <f t="shared" si="35"/>
        <v>200</v>
      </c>
      <c r="E210" s="91">
        <v>4.4479999999999997E-3</v>
      </c>
      <c r="F210" s="92">
        <v>1.703E-6</v>
      </c>
      <c r="G210" s="88">
        <f t="shared" si="16"/>
        <v>4.4497029999999993E-3</v>
      </c>
      <c r="H210" s="77">
        <v>510.76</v>
      </c>
      <c r="I210" s="79" t="s">
        <v>12</v>
      </c>
      <c r="J210" s="80">
        <f t="shared" si="28"/>
        <v>510760</v>
      </c>
      <c r="K210" s="77">
        <v>19.260000000000002</v>
      </c>
      <c r="L210" s="79" t="s">
        <v>12</v>
      </c>
      <c r="M210" s="80">
        <f t="shared" si="37"/>
        <v>19260</v>
      </c>
      <c r="N210" s="77">
        <v>7.91</v>
      </c>
      <c r="O210" s="79" t="s">
        <v>12</v>
      </c>
      <c r="P210" s="80">
        <f t="shared" si="34"/>
        <v>7910</v>
      </c>
    </row>
    <row r="211" spans="2:16">
      <c r="B211" s="89">
        <v>450</v>
      </c>
      <c r="C211" s="90" t="s">
        <v>65</v>
      </c>
      <c r="D211" s="74">
        <f t="shared" si="35"/>
        <v>225</v>
      </c>
      <c r="E211" s="91">
        <v>4.1269999999999996E-3</v>
      </c>
      <c r="F211" s="92">
        <v>1.5269999999999999E-6</v>
      </c>
      <c r="G211" s="88">
        <f t="shared" si="16"/>
        <v>4.1285269999999999E-3</v>
      </c>
      <c r="H211" s="77">
        <v>624.79999999999995</v>
      </c>
      <c r="I211" s="79" t="s">
        <v>12</v>
      </c>
      <c r="J211" s="80">
        <f t="shared" si="28"/>
        <v>624800</v>
      </c>
      <c r="K211" s="77">
        <v>25.19</v>
      </c>
      <c r="L211" s="79" t="s">
        <v>12</v>
      </c>
      <c r="M211" s="80">
        <f t="shared" si="37"/>
        <v>25190</v>
      </c>
      <c r="N211" s="77">
        <v>9.58</v>
      </c>
      <c r="O211" s="79" t="s">
        <v>12</v>
      </c>
      <c r="P211" s="80">
        <f t="shared" si="34"/>
        <v>9580</v>
      </c>
    </row>
    <row r="212" spans="2:16">
      <c r="B212" s="89">
        <v>500</v>
      </c>
      <c r="C212" s="90" t="s">
        <v>65</v>
      </c>
      <c r="D212" s="74">
        <f t="shared" si="35"/>
        <v>250</v>
      </c>
      <c r="E212" s="91">
        <v>3.869E-3</v>
      </c>
      <c r="F212" s="92">
        <v>1.384E-6</v>
      </c>
      <c r="G212" s="88">
        <f t="shared" si="16"/>
        <v>3.8703840000000002E-3</v>
      </c>
      <c r="H212" s="77">
        <v>747.08</v>
      </c>
      <c r="I212" s="79" t="s">
        <v>12</v>
      </c>
      <c r="J212" s="187">
        <f t="shared" si="28"/>
        <v>747080</v>
      </c>
      <c r="K212" s="77">
        <v>30.62</v>
      </c>
      <c r="L212" s="79" t="s">
        <v>12</v>
      </c>
      <c r="M212" s="80">
        <f t="shared" si="37"/>
        <v>30620</v>
      </c>
      <c r="N212" s="77">
        <v>11.34</v>
      </c>
      <c r="O212" s="79" t="s">
        <v>12</v>
      </c>
      <c r="P212" s="80">
        <f t="shared" si="34"/>
        <v>11340</v>
      </c>
    </row>
    <row r="213" spans="2:16">
      <c r="B213" s="89">
        <v>550</v>
      </c>
      <c r="C213" s="90" t="s">
        <v>65</v>
      </c>
      <c r="D213" s="74">
        <f t="shared" si="35"/>
        <v>275</v>
      </c>
      <c r="E213" s="91">
        <v>3.656E-3</v>
      </c>
      <c r="F213" s="92">
        <v>1.2669999999999999E-6</v>
      </c>
      <c r="G213" s="88">
        <f t="shared" ref="G213:G228" si="38">E213+F213</f>
        <v>3.6572670000000001E-3</v>
      </c>
      <c r="H213" s="77">
        <v>876.99</v>
      </c>
      <c r="I213" s="79" t="s">
        <v>12</v>
      </c>
      <c r="J213" s="187">
        <f t="shared" si="28"/>
        <v>876990</v>
      </c>
      <c r="K213" s="77">
        <v>35.78</v>
      </c>
      <c r="L213" s="79" t="s">
        <v>12</v>
      </c>
      <c r="M213" s="80">
        <f t="shared" si="37"/>
        <v>35780</v>
      </c>
      <c r="N213" s="77">
        <v>13.19</v>
      </c>
      <c r="O213" s="79" t="s">
        <v>12</v>
      </c>
      <c r="P213" s="80">
        <f t="shared" si="34"/>
        <v>13190</v>
      </c>
    </row>
    <row r="214" spans="2:16">
      <c r="B214" s="89">
        <v>600</v>
      </c>
      <c r="C214" s="90" t="s">
        <v>65</v>
      </c>
      <c r="D214" s="74">
        <f t="shared" si="35"/>
        <v>300</v>
      </c>
      <c r="E214" s="91">
        <v>3.4789999999999999E-3</v>
      </c>
      <c r="F214" s="92">
        <v>1.1689999999999999E-6</v>
      </c>
      <c r="G214" s="88">
        <f t="shared" si="38"/>
        <v>3.480169E-3</v>
      </c>
      <c r="H214" s="77">
        <v>1.01</v>
      </c>
      <c r="I214" s="78" t="s">
        <v>90</v>
      </c>
      <c r="J214" s="187">
        <f t="shared" ref="J214:J220" si="39">H214*1000000</f>
        <v>1010000</v>
      </c>
      <c r="K214" s="77">
        <v>40.770000000000003</v>
      </c>
      <c r="L214" s="79" t="s">
        <v>12</v>
      </c>
      <c r="M214" s="80">
        <f t="shared" si="37"/>
        <v>40770</v>
      </c>
      <c r="N214" s="77">
        <v>15.12</v>
      </c>
      <c r="O214" s="79" t="s">
        <v>12</v>
      </c>
      <c r="P214" s="80">
        <f t="shared" si="34"/>
        <v>15120</v>
      </c>
    </row>
    <row r="215" spans="2:16">
      <c r="B215" s="89">
        <v>650</v>
      </c>
      <c r="C215" s="90" t="s">
        <v>65</v>
      </c>
      <c r="D215" s="74">
        <f t="shared" si="35"/>
        <v>325</v>
      </c>
      <c r="E215" s="91">
        <v>3.3289999999999999E-3</v>
      </c>
      <c r="F215" s="92">
        <v>1.085E-6</v>
      </c>
      <c r="G215" s="88">
        <f t="shared" si="38"/>
        <v>3.330085E-3</v>
      </c>
      <c r="H215" s="77">
        <v>1.1599999999999999</v>
      </c>
      <c r="I215" s="79" t="s">
        <v>90</v>
      </c>
      <c r="J215" s="187">
        <f t="shared" si="39"/>
        <v>1160000</v>
      </c>
      <c r="K215" s="77">
        <v>45.63</v>
      </c>
      <c r="L215" s="79" t="s">
        <v>12</v>
      </c>
      <c r="M215" s="80">
        <f t="shared" si="37"/>
        <v>45630</v>
      </c>
      <c r="N215" s="77">
        <v>17.11</v>
      </c>
      <c r="O215" s="79" t="s">
        <v>12</v>
      </c>
      <c r="P215" s="80">
        <f t="shared" si="34"/>
        <v>17110</v>
      </c>
    </row>
    <row r="216" spans="2:16">
      <c r="B216" s="89">
        <v>700</v>
      </c>
      <c r="C216" s="90" t="s">
        <v>65</v>
      </c>
      <c r="D216" s="74">
        <f t="shared" si="35"/>
        <v>350</v>
      </c>
      <c r="E216" s="91">
        <v>3.2000000000000002E-3</v>
      </c>
      <c r="F216" s="92">
        <v>1.012E-6</v>
      </c>
      <c r="G216" s="88">
        <f t="shared" si="38"/>
        <v>3.201012E-3</v>
      </c>
      <c r="H216" s="77">
        <v>1.31</v>
      </c>
      <c r="I216" s="79" t="s">
        <v>90</v>
      </c>
      <c r="J216" s="187">
        <f t="shared" si="39"/>
        <v>1310000</v>
      </c>
      <c r="K216" s="77">
        <v>50.38</v>
      </c>
      <c r="L216" s="79" t="s">
        <v>12</v>
      </c>
      <c r="M216" s="80">
        <f t="shared" si="37"/>
        <v>50380</v>
      </c>
      <c r="N216" s="77">
        <v>19.170000000000002</v>
      </c>
      <c r="O216" s="79" t="s">
        <v>12</v>
      </c>
      <c r="P216" s="80">
        <f t="shared" ref="P216:P219" si="40">N216*1000</f>
        <v>19170</v>
      </c>
    </row>
    <row r="217" spans="2:16">
      <c r="B217" s="89">
        <v>800</v>
      </c>
      <c r="C217" s="90" t="s">
        <v>65</v>
      </c>
      <c r="D217" s="74">
        <f t="shared" si="35"/>
        <v>400</v>
      </c>
      <c r="E217" s="91">
        <v>2.9910000000000002E-3</v>
      </c>
      <c r="F217" s="92">
        <v>8.9400000000000004E-7</v>
      </c>
      <c r="G217" s="88">
        <f t="shared" si="38"/>
        <v>2.9918940000000002E-3</v>
      </c>
      <c r="H217" s="77">
        <v>1.62</v>
      </c>
      <c r="I217" s="79" t="s">
        <v>90</v>
      </c>
      <c r="J217" s="187">
        <f t="shared" si="39"/>
        <v>1620000</v>
      </c>
      <c r="K217" s="77">
        <v>67.48</v>
      </c>
      <c r="L217" s="79" t="s">
        <v>12</v>
      </c>
      <c r="M217" s="80">
        <f>K217*1000</f>
        <v>67480</v>
      </c>
      <c r="N217" s="77">
        <v>23.43</v>
      </c>
      <c r="O217" s="79" t="s">
        <v>12</v>
      </c>
      <c r="P217" s="80">
        <f t="shared" si="40"/>
        <v>23430</v>
      </c>
    </row>
    <row r="218" spans="2:16">
      <c r="B218" s="89">
        <v>900</v>
      </c>
      <c r="C218" s="90" t="s">
        <v>65</v>
      </c>
      <c r="D218" s="74">
        <f t="shared" si="35"/>
        <v>450</v>
      </c>
      <c r="E218" s="91">
        <v>2.8289999999999999E-3</v>
      </c>
      <c r="F218" s="92">
        <v>8.0110000000000005E-7</v>
      </c>
      <c r="G218" s="88">
        <f t="shared" si="38"/>
        <v>2.8298010999999999E-3</v>
      </c>
      <c r="H218" s="77">
        <v>1.96</v>
      </c>
      <c r="I218" s="79" t="s">
        <v>90</v>
      </c>
      <c r="J218" s="187">
        <f t="shared" si="39"/>
        <v>1960000</v>
      </c>
      <c r="K218" s="77">
        <v>82.68</v>
      </c>
      <c r="L218" s="79" t="s">
        <v>12</v>
      </c>
      <c r="M218" s="80">
        <f t="shared" ref="M218:M228" si="41">K218*1000</f>
        <v>82680</v>
      </c>
      <c r="N218" s="77">
        <v>27.85</v>
      </c>
      <c r="O218" s="79" t="s">
        <v>12</v>
      </c>
      <c r="P218" s="80">
        <f t="shared" si="40"/>
        <v>27850</v>
      </c>
    </row>
    <row r="219" spans="2:16">
      <c r="B219" s="89">
        <v>1</v>
      </c>
      <c r="C219" s="93" t="s">
        <v>67</v>
      </c>
      <c r="D219" s="74">
        <f t="shared" ref="D219:D228" si="42">B219*1000/$C$5</f>
        <v>500</v>
      </c>
      <c r="E219" s="91">
        <v>2.7009999999999998E-3</v>
      </c>
      <c r="F219" s="92">
        <v>7.2620000000000003E-7</v>
      </c>
      <c r="G219" s="88">
        <f t="shared" si="38"/>
        <v>2.7017261999999998E-3</v>
      </c>
      <c r="H219" s="77">
        <v>2.31</v>
      </c>
      <c r="I219" s="79" t="s">
        <v>90</v>
      </c>
      <c r="J219" s="187">
        <f t="shared" si="39"/>
        <v>2310000</v>
      </c>
      <c r="K219" s="77">
        <v>96.76</v>
      </c>
      <c r="L219" s="79" t="s">
        <v>12</v>
      </c>
      <c r="M219" s="80">
        <f t="shared" si="41"/>
        <v>96760</v>
      </c>
      <c r="N219" s="77">
        <v>32.4</v>
      </c>
      <c r="O219" s="79" t="s">
        <v>12</v>
      </c>
      <c r="P219" s="80">
        <f t="shared" si="40"/>
        <v>32400</v>
      </c>
    </row>
    <row r="220" spans="2:16">
      <c r="B220" s="89">
        <v>1.1000000000000001</v>
      </c>
      <c r="C220" s="90" t="s">
        <v>67</v>
      </c>
      <c r="D220" s="74">
        <f t="shared" si="42"/>
        <v>550</v>
      </c>
      <c r="E220" s="91">
        <v>2.5969999999999999E-3</v>
      </c>
      <c r="F220" s="92">
        <v>6.6440000000000005E-7</v>
      </c>
      <c r="G220" s="88">
        <f t="shared" si="38"/>
        <v>2.5976644000000001E-3</v>
      </c>
      <c r="H220" s="77">
        <v>2.68</v>
      </c>
      <c r="I220" s="79" t="s">
        <v>90</v>
      </c>
      <c r="J220" s="187">
        <f t="shared" si="39"/>
        <v>2680000</v>
      </c>
      <c r="K220" s="77">
        <v>110.09</v>
      </c>
      <c r="L220" s="79" t="s">
        <v>12</v>
      </c>
      <c r="M220" s="80">
        <f t="shared" si="41"/>
        <v>110090</v>
      </c>
      <c r="N220" s="77">
        <v>37.049999999999997</v>
      </c>
      <c r="O220" s="79" t="s">
        <v>12</v>
      </c>
      <c r="P220" s="80">
        <f>N220*1000</f>
        <v>37050</v>
      </c>
    </row>
    <row r="221" spans="2:16">
      <c r="B221" s="89">
        <v>1.2</v>
      </c>
      <c r="C221" s="90" t="s">
        <v>67</v>
      </c>
      <c r="D221" s="74">
        <f t="shared" si="42"/>
        <v>600</v>
      </c>
      <c r="E221" s="91">
        <v>2.5119999999999999E-3</v>
      </c>
      <c r="F221" s="92">
        <v>6.1259999999999997E-7</v>
      </c>
      <c r="G221" s="88">
        <f t="shared" si="38"/>
        <v>2.5126125999999998E-3</v>
      </c>
      <c r="H221" s="77">
        <v>3.06</v>
      </c>
      <c r="I221" s="79" t="s">
        <v>90</v>
      </c>
      <c r="J221" s="187">
        <f t="shared" ref="J221:J227" si="43">H221*1000000</f>
        <v>3060000</v>
      </c>
      <c r="K221" s="77">
        <v>122.82</v>
      </c>
      <c r="L221" s="79" t="s">
        <v>12</v>
      </c>
      <c r="M221" s="80">
        <f t="shared" si="41"/>
        <v>122820</v>
      </c>
      <c r="N221" s="77">
        <v>41.77</v>
      </c>
      <c r="O221" s="79" t="s">
        <v>12</v>
      </c>
      <c r="P221" s="80">
        <f t="shared" ref="P221:P228" si="44">N221*1000</f>
        <v>41770</v>
      </c>
    </row>
    <row r="222" spans="2:16">
      <c r="B222" s="89">
        <v>1.3</v>
      </c>
      <c r="C222" s="90" t="s">
        <v>67</v>
      </c>
      <c r="D222" s="74">
        <f t="shared" si="42"/>
        <v>650</v>
      </c>
      <c r="E222" s="91">
        <v>2.4399999999999999E-3</v>
      </c>
      <c r="F222" s="92">
        <v>5.6850000000000004E-7</v>
      </c>
      <c r="G222" s="88">
        <f t="shared" si="38"/>
        <v>2.4405684999999999E-3</v>
      </c>
      <c r="H222" s="77">
        <v>3.46</v>
      </c>
      <c r="I222" s="79" t="s">
        <v>90</v>
      </c>
      <c r="J222" s="187">
        <f t="shared" si="43"/>
        <v>3460000</v>
      </c>
      <c r="K222" s="77">
        <v>135.07</v>
      </c>
      <c r="L222" s="79" t="s">
        <v>12</v>
      </c>
      <c r="M222" s="80">
        <f t="shared" si="41"/>
        <v>135070</v>
      </c>
      <c r="N222" s="77">
        <v>46.55</v>
      </c>
      <c r="O222" s="79" t="s">
        <v>12</v>
      </c>
      <c r="P222" s="80">
        <f t="shared" si="44"/>
        <v>46550</v>
      </c>
    </row>
    <row r="223" spans="2:16">
      <c r="B223" s="89">
        <v>1.4</v>
      </c>
      <c r="C223" s="90" t="s">
        <v>67</v>
      </c>
      <c r="D223" s="74">
        <f t="shared" si="42"/>
        <v>700</v>
      </c>
      <c r="E223" s="91">
        <v>2.3800000000000002E-3</v>
      </c>
      <c r="F223" s="92">
        <v>5.3040000000000004E-7</v>
      </c>
      <c r="G223" s="88">
        <f t="shared" si="38"/>
        <v>2.3805304000000002E-3</v>
      </c>
      <c r="H223" s="77">
        <v>3.86</v>
      </c>
      <c r="I223" s="79" t="s">
        <v>90</v>
      </c>
      <c r="J223" s="187">
        <f t="shared" si="43"/>
        <v>3860000</v>
      </c>
      <c r="K223" s="77">
        <v>146.9</v>
      </c>
      <c r="L223" s="79" t="s">
        <v>12</v>
      </c>
      <c r="M223" s="80">
        <f t="shared" si="41"/>
        <v>146900</v>
      </c>
      <c r="N223" s="77">
        <v>51.36</v>
      </c>
      <c r="O223" s="79" t="s">
        <v>12</v>
      </c>
      <c r="P223" s="80">
        <f t="shared" si="44"/>
        <v>51360</v>
      </c>
    </row>
    <row r="224" spans="2:16">
      <c r="B224" s="89">
        <v>1.5</v>
      </c>
      <c r="C224" s="90" t="s">
        <v>67</v>
      </c>
      <c r="D224" s="74">
        <f t="shared" si="42"/>
        <v>750</v>
      </c>
      <c r="E224" s="91">
        <v>2.3289999999999999E-3</v>
      </c>
      <c r="F224" s="92">
        <v>4.9729999999999999E-7</v>
      </c>
      <c r="G224" s="88">
        <f t="shared" si="38"/>
        <v>2.3294972999999999E-3</v>
      </c>
      <c r="H224" s="77">
        <v>4.28</v>
      </c>
      <c r="I224" s="79" t="s">
        <v>90</v>
      </c>
      <c r="J224" s="187">
        <f t="shared" si="43"/>
        <v>4280000</v>
      </c>
      <c r="K224" s="77">
        <v>158.36000000000001</v>
      </c>
      <c r="L224" s="79" t="s">
        <v>12</v>
      </c>
      <c r="M224" s="80">
        <f t="shared" si="41"/>
        <v>158360</v>
      </c>
      <c r="N224" s="77">
        <v>56.2</v>
      </c>
      <c r="O224" s="79" t="s">
        <v>12</v>
      </c>
      <c r="P224" s="80">
        <f t="shared" si="44"/>
        <v>56200</v>
      </c>
    </row>
    <row r="225" spans="1:16">
      <c r="B225" s="89">
        <v>1.6</v>
      </c>
      <c r="C225" s="90" t="s">
        <v>67</v>
      </c>
      <c r="D225" s="74">
        <f t="shared" si="42"/>
        <v>800</v>
      </c>
      <c r="E225" s="91">
        <v>2.2850000000000001E-3</v>
      </c>
      <c r="F225" s="92">
        <v>4.6820000000000002E-7</v>
      </c>
      <c r="G225" s="88">
        <f t="shared" si="38"/>
        <v>2.2854682000000002E-3</v>
      </c>
      <c r="H225" s="77">
        <v>4.7</v>
      </c>
      <c r="I225" s="79" t="s">
        <v>90</v>
      </c>
      <c r="J225" s="187">
        <f t="shared" si="43"/>
        <v>4700000</v>
      </c>
      <c r="K225" s="77">
        <v>169.48</v>
      </c>
      <c r="L225" s="79" t="s">
        <v>12</v>
      </c>
      <c r="M225" s="80">
        <f t="shared" si="41"/>
        <v>169480</v>
      </c>
      <c r="N225" s="77">
        <v>61.04</v>
      </c>
      <c r="O225" s="79" t="s">
        <v>12</v>
      </c>
      <c r="P225" s="80">
        <f t="shared" si="44"/>
        <v>61040</v>
      </c>
    </row>
    <row r="226" spans="1:16">
      <c r="B226" s="89">
        <v>1.7</v>
      </c>
      <c r="C226" s="90" t="s">
        <v>67</v>
      </c>
      <c r="D226" s="74">
        <f t="shared" si="42"/>
        <v>850</v>
      </c>
      <c r="E226" s="91">
        <v>2.2469999999999999E-3</v>
      </c>
      <c r="F226" s="92">
        <v>4.4239999999999999E-7</v>
      </c>
      <c r="G226" s="88">
        <f t="shared" si="38"/>
        <v>2.2474423999999998E-3</v>
      </c>
      <c r="H226" s="77">
        <v>5.13</v>
      </c>
      <c r="I226" s="79" t="s">
        <v>90</v>
      </c>
      <c r="J226" s="187">
        <f t="shared" si="43"/>
        <v>5130000</v>
      </c>
      <c r="K226" s="77">
        <v>180.29</v>
      </c>
      <c r="L226" s="79" t="s">
        <v>12</v>
      </c>
      <c r="M226" s="80">
        <f t="shared" si="41"/>
        <v>180290</v>
      </c>
      <c r="N226" s="77">
        <v>65.89</v>
      </c>
      <c r="O226" s="79" t="s">
        <v>12</v>
      </c>
      <c r="P226" s="80">
        <f t="shared" si="44"/>
        <v>65890</v>
      </c>
    </row>
    <row r="227" spans="1:16">
      <c r="B227" s="89">
        <v>1.8</v>
      </c>
      <c r="C227" s="90" t="s">
        <v>67</v>
      </c>
      <c r="D227" s="74">
        <f t="shared" si="42"/>
        <v>900</v>
      </c>
      <c r="E227" s="91">
        <v>2.2139999999999998E-3</v>
      </c>
      <c r="F227" s="92">
        <v>4.1940000000000001E-7</v>
      </c>
      <c r="G227" s="88">
        <f t="shared" si="38"/>
        <v>2.2144193999999997E-3</v>
      </c>
      <c r="H227" s="77">
        <v>5.57</v>
      </c>
      <c r="I227" s="79" t="s">
        <v>90</v>
      </c>
      <c r="J227" s="187">
        <f t="shared" si="43"/>
        <v>5570000</v>
      </c>
      <c r="K227" s="77">
        <v>190.81</v>
      </c>
      <c r="L227" s="79" t="s">
        <v>12</v>
      </c>
      <c r="M227" s="80">
        <f t="shared" si="41"/>
        <v>190810</v>
      </c>
      <c r="N227" s="77">
        <v>70.72</v>
      </c>
      <c r="O227" s="79" t="s">
        <v>12</v>
      </c>
      <c r="P227" s="80">
        <f t="shared" si="44"/>
        <v>70720</v>
      </c>
    </row>
    <row r="228" spans="1:16">
      <c r="A228" s="4">
        <v>228</v>
      </c>
      <c r="B228" s="89">
        <v>2</v>
      </c>
      <c r="C228" s="90" t="s">
        <v>67</v>
      </c>
      <c r="D228" s="74">
        <f t="shared" si="42"/>
        <v>1000</v>
      </c>
      <c r="E228" s="91">
        <v>2.1589999999999999E-3</v>
      </c>
      <c r="F228" s="92">
        <v>3.8000000000000001E-7</v>
      </c>
      <c r="G228" s="88">
        <f t="shared" si="38"/>
        <v>2.1593799999999998E-3</v>
      </c>
      <c r="H228" s="77">
        <v>6.47</v>
      </c>
      <c r="I228" s="79" t="s">
        <v>90</v>
      </c>
      <c r="J228" s="187">
        <f>H228*1000000</f>
        <v>6470000</v>
      </c>
      <c r="K228" s="77">
        <v>229.19</v>
      </c>
      <c r="L228" s="79" t="s">
        <v>12</v>
      </c>
      <c r="M228" s="80">
        <f t="shared" si="41"/>
        <v>229190</v>
      </c>
      <c r="N228" s="77">
        <v>80.36</v>
      </c>
      <c r="O228" s="79" t="s">
        <v>12</v>
      </c>
      <c r="P228" s="80">
        <f t="shared" si="44"/>
        <v>80360</v>
      </c>
    </row>
  </sheetData>
  <mergeCells count="1">
    <mergeCell ref="E18:G18"/>
  </mergeCells>
  <phoneticPr fontId="24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srim2H_Si</vt:lpstr>
      <vt:lpstr>srim2H_Al</vt:lpstr>
      <vt:lpstr>srim2H_Au</vt:lpstr>
      <vt:lpstr>srim2H_C</vt:lpstr>
      <vt:lpstr>srim2H_Diamond</vt:lpstr>
      <vt:lpstr>srim2H_Air</vt:lpstr>
      <vt:lpstr>srim2H_Kapton</vt:lpstr>
      <vt:lpstr>srim2H_Mylar</vt:lpstr>
      <vt:lpstr>srim2H_EJ212</vt:lpstr>
      <vt:lpstr>srim2H_Havar</vt:lpstr>
    </vt:vector>
  </TitlesOfParts>
  <Company>RIKEN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2017-11-08T23:43:07Z</dcterms:modified>
</cp:coreProperties>
</file>